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showInkAnnotation="0" autoCompressPictures="0"/>
  <bookViews>
    <workbookView xWindow="0" yWindow="0" windowWidth="25600" windowHeight="17480" tabRatio="500" activeTab="2"/>
  </bookViews>
  <sheets>
    <sheet name="manche1" sheetId="1" r:id="rId1"/>
    <sheet name="manche2" sheetId="2" r:id="rId2"/>
    <sheet name="manche3" sheetId="3" r:id="rId3"/>
    <sheet name="Points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7" i="4" l="1"/>
  <c r="J46" i="4"/>
  <c r="J34" i="4"/>
  <c r="J37" i="4"/>
  <c r="J40" i="4"/>
  <c r="J32" i="4"/>
  <c r="J31" i="4"/>
  <c r="J26" i="4"/>
  <c r="J28" i="4"/>
  <c r="J25" i="4"/>
  <c r="J24" i="4"/>
  <c r="J12" i="4"/>
  <c r="J16" i="4"/>
  <c r="J9" i="4"/>
  <c r="J4" i="4"/>
  <c r="J5" i="4"/>
  <c r="J3" i="4"/>
  <c r="I40" i="4"/>
  <c r="I17" i="4"/>
  <c r="I51" i="4"/>
  <c r="I48" i="4"/>
  <c r="I47" i="4"/>
  <c r="I46" i="4"/>
  <c r="I43" i="4"/>
  <c r="I42" i="4"/>
  <c r="I41" i="4"/>
  <c r="I34" i="4"/>
  <c r="I39" i="4"/>
  <c r="I36" i="4"/>
  <c r="I35" i="4"/>
  <c r="I13" i="4"/>
  <c r="I33" i="4"/>
  <c r="I38" i="4"/>
  <c r="I37" i="4"/>
  <c r="I32" i="4"/>
  <c r="I31" i="4"/>
  <c r="I25" i="4"/>
  <c r="I27" i="4"/>
  <c r="I26" i="4"/>
  <c r="I24" i="4"/>
  <c r="I28" i="4"/>
  <c r="I16" i="4"/>
  <c r="I20" i="4"/>
  <c r="I15" i="4"/>
  <c r="I19" i="4"/>
  <c r="I11" i="4"/>
  <c r="I14" i="4"/>
  <c r="I10" i="4"/>
  <c r="I18" i="4"/>
  <c r="I9" i="4"/>
  <c r="I12" i="4"/>
  <c r="I6" i="4"/>
  <c r="I4" i="4"/>
  <c r="I5" i="4"/>
  <c r="I3" i="4"/>
  <c r="G38" i="3"/>
  <c r="G39" i="3"/>
  <c r="G40" i="3"/>
  <c r="G41" i="3"/>
  <c r="G36" i="3"/>
  <c r="G35" i="3"/>
  <c r="G37" i="3"/>
  <c r="G31" i="3"/>
  <c r="G30" i="3"/>
  <c r="G29" i="3"/>
  <c r="G23" i="3"/>
  <c r="G22" i="3"/>
  <c r="G21" i="3"/>
  <c r="G20" i="3"/>
  <c r="G19" i="3"/>
  <c r="G15" i="3"/>
  <c r="G14" i="3"/>
  <c r="G13" i="3"/>
  <c r="F5" i="3"/>
  <c r="G51" i="2"/>
  <c r="G44" i="2"/>
  <c r="G41" i="2"/>
  <c r="G42" i="2"/>
  <c r="G20" i="2"/>
  <c r="G40" i="2"/>
  <c r="G39" i="2"/>
  <c r="G38" i="2"/>
  <c r="G43" i="2"/>
  <c r="G33" i="2"/>
  <c r="G32" i="2"/>
  <c r="G31" i="2"/>
  <c r="G30" i="2"/>
  <c r="G37" i="2"/>
  <c r="G26" i="2"/>
  <c r="G25" i="2"/>
  <c r="G24" i="2"/>
  <c r="G23" i="2"/>
  <c r="G22" i="2"/>
  <c r="G21" i="2"/>
  <c r="G19" i="2"/>
  <c r="G14" i="2"/>
  <c r="G18" i="2"/>
  <c r="G13" i="2"/>
  <c r="F5" i="1"/>
</calcChain>
</file>

<file path=xl/sharedStrings.xml><?xml version="1.0" encoding="utf-8"?>
<sst xmlns="http://schemas.openxmlformats.org/spreadsheetml/2006/main" count="642" uniqueCount="90">
  <si>
    <t>COUPE DE TAHITI 2014</t>
  </si>
  <si>
    <t>Etat de résultats - Manche 1</t>
  </si>
  <si>
    <t>VTT Cross Country</t>
  </si>
  <si>
    <t>Distance</t>
  </si>
  <si>
    <t>Moyenne</t>
  </si>
  <si>
    <t>Pl.</t>
  </si>
  <si>
    <t>Dos</t>
  </si>
  <si>
    <t>Nom-prénom</t>
  </si>
  <si>
    <t>Club</t>
  </si>
  <si>
    <t>Cat</t>
  </si>
  <si>
    <t>Temps 1er étape</t>
  </si>
  <si>
    <t>Ecart</t>
  </si>
  <si>
    <t>primes</t>
  </si>
  <si>
    <t>MANATE Carlqvist</t>
  </si>
  <si>
    <t>XTR</t>
  </si>
  <si>
    <t>Sénior</t>
  </si>
  <si>
    <t>CHING Herenui</t>
  </si>
  <si>
    <t>Vénus</t>
  </si>
  <si>
    <t>TEHEIURA Vane</t>
  </si>
  <si>
    <t>TEIHOTAATA Terii</t>
  </si>
  <si>
    <t>Master1</t>
  </si>
  <si>
    <t>COWAN Mike</t>
  </si>
  <si>
    <t>YEN KWAY Jimmy</t>
  </si>
  <si>
    <t>IOANE Bruno</t>
  </si>
  <si>
    <t>NL</t>
  </si>
  <si>
    <t>LECHAIX Steve</t>
  </si>
  <si>
    <t>ARAPA Rocky</t>
  </si>
  <si>
    <t>VCT</t>
  </si>
  <si>
    <t>ANIHIA Olivier</t>
  </si>
  <si>
    <t/>
  </si>
  <si>
    <t>BEAUFILS Christopher</t>
  </si>
  <si>
    <t>Junior</t>
  </si>
  <si>
    <t>TEHEIURA Manuarii</t>
  </si>
  <si>
    <t>TEUIRA Tuarii</t>
  </si>
  <si>
    <t>PPT CYCLING</t>
  </si>
  <si>
    <t>URIMA Teraihau</t>
  </si>
  <si>
    <t>PITO David</t>
  </si>
  <si>
    <t>Master2</t>
  </si>
  <si>
    <t>TAURAA Heiroa</t>
  </si>
  <si>
    <t>BONNO Marcel</t>
  </si>
  <si>
    <t>LE GOFF Laurent</t>
  </si>
  <si>
    <t>Pirae</t>
  </si>
  <si>
    <t>DEALMEIDA Carlos</t>
  </si>
  <si>
    <t>VARNEY Sean</t>
  </si>
  <si>
    <t>MA Hubert</t>
  </si>
  <si>
    <t>Punaruu</t>
  </si>
  <si>
    <t>PLACZEK Stanislas</t>
  </si>
  <si>
    <t>PLACZEK Jean</t>
  </si>
  <si>
    <t>ANJOUBAULTFabrice</t>
  </si>
  <si>
    <t>TEURUARII Marc</t>
  </si>
  <si>
    <t>SAM Jean paul</t>
  </si>
  <si>
    <t>ABD</t>
  </si>
  <si>
    <t>BROTHERS Jean Pierre</t>
  </si>
  <si>
    <t>SING Wick sang</t>
  </si>
  <si>
    <t>KAIMUKO Teava</t>
  </si>
  <si>
    <t>Cadet</t>
  </si>
  <si>
    <t>JULIEN teva</t>
  </si>
  <si>
    <t>Etat de résultats - Manche 2   24/08/2014</t>
  </si>
  <si>
    <t xml:space="preserve">            VTT Cross country</t>
  </si>
  <si>
    <t>14,6km</t>
  </si>
  <si>
    <t>BROTHERS Patiare</t>
  </si>
  <si>
    <t>URIMA Terehau</t>
  </si>
  <si>
    <t>CASSEL Jeffrey</t>
  </si>
  <si>
    <t>TEURUARII Tepava</t>
  </si>
  <si>
    <t>BROTHERS Tamatea</t>
  </si>
  <si>
    <t>Minime</t>
  </si>
  <si>
    <t>SING Wick Sang</t>
  </si>
  <si>
    <t>HANDERSON Yohanne</t>
  </si>
  <si>
    <t>ALANDRY Hitinui</t>
  </si>
  <si>
    <t>CLARET Teheiura</t>
  </si>
  <si>
    <t>pts</t>
  </si>
  <si>
    <t>manche2</t>
  </si>
  <si>
    <t>manche1</t>
  </si>
  <si>
    <t>manche3</t>
  </si>
  <si>
    <t>Total cumul</t>
  </si>
  <si>
    <t>Etat de résultats - Manche 3</t>
  </si>
  <si>
    <t>p</t>
  </si>
  <si>
    <t>MAESTRATI Alain</t>
  </si>
  <si>
    <t>BEAUFILS Bryan</t>
  </si>
  <si>
    <t>CASSEL Jeffry</t>
  </si>
  <si>
    <t>ATN NL</t>
  </si>
  <si>
    <t>HANDERSON Johann</t>
  </si>
  <si>
    <t>PPT CL</t>
  </si>
  <si>
    <t>ALADRY Hitinui</t>
  </si>
  <si>
    <t>REICHART Eric</t>
  </si>
  <si>
    <t>Temps</t>
  </si>
  <si>
    <t xml:space="preserve">Temps </t>
  </si>
  <si>
    <t>HANDERSON Yohann</t>
  </si>
  <si>
    <t>Total primes</t>
  </si>
  <si>
    <t>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</si>
</sst>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&quot; km&quot;"/>
    <numFmt numFmtId="165" formatCode="0.00&quot; km/h&quot;"/>
    <numFmt numFmtId="166" formatCode="[h]:mm:ss;@"/>
  </numFmts>
  <fonts count="19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</font>
    <font>
      <sz val="10"/>
      <name val="Arial"/>
    </font>
    <font>
      <sz val="10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rgb="FF000000"/>
      <name val="Calibri"/>
      <scheme val="minor"/>
    </font>
    <font>
      <sz val="12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3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5">
    <xf numFmtId="0" fontId="0" fillId="0" borderId="0" xfId="0"/>
    <xf numFmtId="49" fontId="1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0" borderId="0" xfId="0" applyNumberFormat="1" applyFont="1"/>
    <xf numFmtId="164" fontId="1" fillId="0" borderId="0" xfId="0" applyNumberFormat="1" applyFont="1"/>
    <xf numFmtId="165" fontId="3" fillId="0" borderId="0" xfId="0" applyNumberFormat="1" applyFont="1"/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wrapText="1"/>
    </xf>
    <xf numFmtId="49" fontId="5" fillId="0" borderId="2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7" fillId="0" borderId="4" xfId="0" applyFont="1" applyBorder="1"/>
    <xf numFmtId="0" fontId="8" fillId="0" borderId="1" xfId="0" applyFont="1" applyBorder="1" applyAlignment="1">
      <alignment horizontal="center"/>
    </xf>
    <xf numFmtId="46" fontId="7" fillId="0" borderId="4" xfId="0" applyNumberFormat="1" applyFont="1" applyBorder="1"/>
    <xf numFmtId="0" fontId="6" fillId="0" borderId="0" xfId="0" applyFont="1"/>
    <xf numFmtId="0" fontId="0" fillId="3" borderId="1" xfId="0" applyNumberFormat="1" applyFill="1" applyBorder="1" applyAlignment="1">
      <alignment horizontal="center"/>
    </xf>
    <xf numFmtId="46" fontId="7" fillId="0" borderId="1" xfId="0" applyNumberFormat="1" applyFon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0" fillId="6" borderId="1" xfId="0" applyNumberForma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3" fontId="10" fillId="6" borderId="1" xfId="0" applyNumberFormat="1" applyFont="1" applyFill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0" fillId="0" borderId="1" xfId="0" applyFill="1" applyBorder="1"/>
    <xf numFmtId="49" fontId="5" fillId="0" borderId="1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wrapText="1"/>
    </xf>
    <xf numFmtId="0" fontId="6" fillId="0" borderId="6" xfId="0" applyFont="1" applyBorder="1" applyAlignment="1">
      <alignment horizontal="center"/>
    </xf>
    <xf numFmtId="166" fontId="6" fillId="0" borderId="6" xfId="0" applyNumberFormat="1" applyFont="1" applyBorder="1" applyAlignment="1">
      <alignment horizontal="center"/>
    </xf>
    <xf numFmtId="0" fontId="11" fillId="0" borderId="7" xfId="0" applyFont="1" applyBorder="1"/>
    <xf numFmtId="46" fontId="11" fillId="0" borderId="7" xfId="0" applyNumberFormat="1" applyFont="1" applyBorder="1"/>
    <xf numFmtId="0" fontId="6" fillId="0" borderId="6" xfId="0" applyFont="1" applyBorder="1"/>
    <xf numFmtId="0" fontId="6" fillId="7" borderId="6" xfId="0" applyFont="1" applyFill="1" applyBorder="1" applyAlignment="1">
      <alignment horizontal="center"/>
    </xf>
    <xf numFmtId="0" fontId="6" fillId="0" borderId="1" xfId="0" applyFont="1" applyBorder="1"/>
    <xf numFmtId="49" fontId="1" fillId="0" borderId="0" xfId="0" applyNumberFormat="1" applyFon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3" fontId="10" fillId="8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NumberFormat="1" applyFill="1" applyBorder="1"/>
    <xf numFmtId="0" fontId="0" fillId="0" borderId="3" xfId="0" applyBorder="1" applyAlignment="1">
      <alignment horizontal="center"/>
    </xf>
    <xf numFmtId="49" fontId="4" fillId="0" borderId="5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4" fillId="0" borderId="0" xfId="0" applyFont="1"/>
    <xf numFmtId="21" fontId="0" fillId="0" borderId="0" xfId="0" applyNumberFormat="1"/>
    <xf numFmtId="21" fontId="0" fillId="0" borderId="0" xfId="0" applyNumberFormat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3" borderId="11" xfId="0" applyNumberFormat="1" applyFill="1" applyBorder="1" applyAlignment="1">
      <alignment horizontal="center"/>
    </xf>
    <xf numFmtId="46" fontId="0" fillId="0" borderId="4" xfId="0" applyNumberFormat="1" applyFont="1" applyBorder="1"/>
    <xf numFmtId="0" fontId="0" fillId="3" borderId="0" xfId="0" applyFill="1" applyAlignment="1">
      <alignment horizontal="center"/>
    </xf>
    <xf numFmtId="21" fontId="0" fillId="0" borderId="1" xfId="0" applyNumberFormat="1" applyBorder="1" applyAlignment="1">
      <alignment horizontal="center"/>
    </xf>
    <xf numFmtId="21" fontId="0" fillId="0" borderId="1" xfId="0" applyNumberFormat="1" applyBorder="1"/>
    <xf numFmtId="0" fontId="0" fillId="0" borderId="4" xfId="0" applyNumberFormat="1" applyFill="1" applyBorder="1"/>
    <xf numFmtId="0" fontId="0" fillId="3" borderId="2" xfId="0" applyNumberFormat="1" applyFill="1" applyBorder="1" applyAlignment="1">
      <alignment horizontal="center"/>
    </xf>
    <xf numFmtId="46" fontId="0" fillId="0" borderId="1" xfId="0" applyNumberFormat="1" applyFont="1" applyBorder="1"/>
    <xf numFmtId="166" fontId="16" fillId="0" borderId="1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1" xfId="0" applyFont="1" applyFill="1" applyBorder="1"/>
    <xf numFmtId="0" fontId="16" fillId="0" borderId="1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7" xfId="0" applyBorder="1"/>
    <xf numFmtId="166" fontId="0" fillId="0" borderId="4" xfId="0" applyNumberFormat="1" applyFont="1" applyBorder="1"/>
    <xf numFmtId="166" fontId="0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46" fontId="17" fillId="0" borderId="7" xfId="0" applyNumberFormat="1" applyFont="1" applyBorder="1"/>
    <xf numFmtId="0" fontId="18" fillId="0" borderId="1" xfId="0" applyFont="1" applyFill="1" applyBorder="1"/>
    <xf numFmtId="0" fontId="0" fillId="0" borderId="8" xfId="0" applyBorder="1" applyAlignment="1">
      <alignment horizontal="center"/>
    </xf>
    <xf numFmtId="3" fontId="10" fillId="9" borderId="1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46" fontId="0" fillId="0" borderId="6" xfId="0" applyNumberFormat="1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49" fontId="14" fillId="0" borderId="0" xfId="0" applyNumberFormat="1" applyFont="1" applyAlignment="1">
      <alignment horizontal="center"/>
    </xf>
    <xf numFmtId="3" fontId="10" fillId="10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3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694449</xdr:colOff>
      <xdr:row>9</xdr:row>
      <xdr:rowOff>76200</xdr:rowOff>
    </xdr:to>
    <xdr:pic>
      <xdr:nvPicPr>
        <xdr:cNvPr id="2" name="Image 2" descr="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8000"/>
          <a:ext cx="1519949" cy="1524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CCCCCC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186762</xdr:rowOff>
    </xdr:from>
    <xdr:to>
      <xdr:col>1</xdr:col>
      <xdr:colOff>787399</xdr:colOff>
      <xdr:row>9</xdr:row>
      <xdr:rowOff>0</xdr:rowOff>
    </xdr:to>
    <xdr:pic>
      <xdr:nvPicPr>
        <xdr:cNvPr id="2" name="Image 2" descr="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600" y="440762"/>
          <a:ext cx="1511299" cy="15658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CCCCCC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694449</xdr:colOff>
      <xdr:row>9</xdr:row>
      <xdr:rowOff>76200</xdr:rowOff>
    </xdr:to>
    <xdr:pic>
      <xdr:nvPicPr>
        <xdr:cNvPr id="2" name="Image 2" descr="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8000"/>
          <a:ext cx="1519949" cy="157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CCCCCC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20" workbookViewId="0">
      <selection activeCell="G52" sqref="G52"/>
    </sheetView>
  </sheetViews>
  <sheetFormatPr baseColWidth="10" defaultRowHeight="15" x14ac:dyDescent="0"/>
  <cols>
    <col min="3" max="3" width="19.1640625" customWidth="1"/>
    <col min="6" max="6" width="12.1640625" customWidth="1"/>
  </cols>
  <sheetData>
    <row r="1" spans="1:11" ht="20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0">
      <c r="A2" s="94" t="s">
        <v>1</v>
      </c>
      <c r="B2" s="94"/>
      <c r="C2" s="94"/>
      <c r="D2" s="94"/>
      <c r="E2" s="94"/>
      <c r="F2" s="94"/>
      <c r="G2" s="94"/>
    </row>
    <row r="3" spans="1:11" ht="20">
      <c r="A3" s="1"/>
      <c r="B3" s="1"/>
      <c r="C3" s="1" t="s">
        <v>2</v>
      </c>
      <c r="D3" s="1"/>
      <c r="E3" s="1"/>
      <c r="F3" s="1"/>
      <c r="G3" s="1"/>
    </row>
    <row r="4" spans="1:11" ht="20">
      <c r="A4" s="2"/>
      <c r="B4" s="2"/>
      <c r="C4" s="2"/>
      <c r="D4" s="2"/>
      <c r="E4" s="3" t="s">
        <v>3</v>
      </c>
      <c r="F4" s="4">
        <v>26</v>
      </c>
      <c r="G4" s="2"/>
    </row>
    <row r="5" spans="1:11" ht="18">
      <c r="A5" s="2"/>
      <c r="B5" s="2"/>
      <c r="C5" s="2"/>
      <c r="D5" s="2"/>
      <c r="E5" s="3" t="s">
        <v>4</v>
      </c>
      <c r="F5" s="5">
        <f>IF(OR(F4="",F12=""),"",F4/(HOUR(F12)+MINUTE(F12)/60+SECOND(F12)/3600))</f>
        <v>16.002735510343648</v>
      </c>
      <c r="G5" s="2"/>
    </row>
    <row r="11" spans="1:11" ht="28">
      <c r="A11" s="6" t="s">
        <v>5</v>
      </c>
      <c r="B11" s="6" t="s">
        <v>6</v>
      </c>
      <c r="C11" s="7" t="s">
        <v>7</v>
      </c>
      <c r="D11" s="7" t="s">
        <v>8</v>
      </c>
      <c r="E11" s="6" t="s">
        <v>9</v>
      </c>
      <c r="F11" s="6" t="s">
        <v>10</v>
      </c>
      <c r="G11" s="8" t="s">
        <v>11</v>
      </c>
      <c r="H11" s="71" t="s">
        <v>12</v>
      </c>
      <c r="I11" s="46" t="s">
        <v>70</v>
      </c>
    </row>
    <row r="12" spans="1:11">
      <c r="A12" s="23">
        <v>1</v>
      </c>
      <c r="B12" s="10">
        <v>109</v>
      </c>
      <c r="C12" s="11" t="s">
        <v>13</v>
      </c>
      <c r="D12" s="12" t="s">
        <v>14</v>
      </c>
      <c r="E12" s="13" t="s">
        <v>15</v>
      </c>
      <c r="F12" s="14">
        <v>6.7696759259259262E-2</v>
      </c>
      <c r="G12" s="15"/>
      <c r="H12" s="16">
        <v>6000</v>
      </c>
      <c r="I12" s="23">
        <v>100</v>
      </c>
    </row>
    <row r="13" spans="1:11">
      <c r="A13" s="23">
        <v>2</v>
      </c>
      <c r="B13" s="10">
        <v>103</v>
      </c>
      <c r="C13" s="11" t="s">
        <v>16</v>
      </c>
      <c r="D13" s="12" t="s">
        <v>17</v>
      </c>
      <c r="E13" s="13" t="s">
        <v>15</v>
      </c>
      <c r="F13" s="14">
        <v>7.633101851851852E-2</v>
      </c>
      <c r="G13" s="17">
        <v>8.6342592592592582E-3</v>
      </c>
      <c r="H13" s="16">
        <v>3000</v>
      </c>
      <c r="I13" s="23">
        <v>97</v>
      </c>
    </row>
    <row r="14" spans="1:11">
      <c r="A14" s="23">
        <v>3</v>
      </c>
      <c r="B14" s="10">
        <v>107</v>
      </c>
      <c r="C14" s="11" t="s">
        <v>18</v>
      </c>
      <c r="D14" s="12" t="s">
        <v>17</v>
      </c>
      <c r="E14" s="13" t="s">
        <v>15</v>
      </c>
      <c r="F14" s="14">
        <v>7.7986111111111103E-2</v>
      </c>
      <c r="G14" s="17">
        <v>1.0289351851851852E-2</v>
      </c>
      <c r="H14" s="16">
        <v>2000</v>
      </c>
      <c r="I14" s="23">
        <v>94</v>
      </c>
    </row>
    <row r="15" spans="1:11">
      <c r="H15" s="18"/>
    </row>
    <row r="16" spans="1:11" ht="28">
      <c r="A16" s="6" t="s">
        <v>5</v>
      </c>
      <c r="B16" s="6" t="s">
        <v>6</v>
      </c>
      <c r="C16" s="7" t="s">
        <v>7</v>
      </c>
      <c r="D16" s="7" t="s">
        <v>8</v>
      </c>
      <c r="E16" s="6" t="s">
        <v>9</v>
      </c>
      <c r="F16" s="6" t="s">
        <v>10</v>
      </c>
      <c r="G16" s="8" t="s">
        <v>11</v>
      </c>
      <c r="H16" s="72" t="s">
        <v>12</v>
      </c>
      <c r="I16" s="46" t="s">
        <v>70</v>
      </c>
    </row>
    <row r="17" spans="1:9">
      <c r="A17" s="23">
        <v>1</v>
      </c>
      <c r="B17" s="10">
        <v>106</v>
      </c>
      <c r="C17" s="11" t="s">
        <v>19</v>
      </c>
      <c r="D17" s="12" t="s">
        <v>17</v>
      </c>
      <c r="E17" s="19" t="s">
        <v>20</v>
      </c>
      <c r="F17" s="14">
        <v>7.2719907407407414E-2</v>
      </c>
      <c r="G17" s="15"/>
      <c r="H17" s="47">
        <v>5000</v>
      </c>
      <c r="I17" s="23">
        <v>100</v>
      </c>
    </row>
    <row r="18" spans="1:9">
      <c r="A18" s="23">
        <v>2</v>
      </c>
      <c r="B18" s="10">
        <v>110</v>
      </c>
      <c r="C18" s="11" t="s">
        <v>21</v>
      </c>
      <c r="D18" s="12" t="s">
        <v>17</v>
      </c>
      <c r="E18" s="19" t="s">
        <v>20</v>
      </c>
      <c r="F18" s="14">
        <v>7.4618055555555549E-2</v>
      </c>
      <c r="G18" s="17">
        <v>1.8981481481481349E-3</v>
      </c>
      <c r="H18" s="47">
        <v>3000</v>
      </c>
      <c r="I18" s="23">
        <v>97</v>
      </c>
    </row>
    <row r="19" spans="1:9">
      <c r="A19" s="23">
        <v>3</v>
      </c>
      <c r="B19" s="10">
        <v>118</v>
      </c>
      <c r="C19" s="11" t="s">
        <v>22</v>
      </c>
      <c r="D19" s="12" t="s">
        <v>17</v>
      </c>
      <c r="E19" s="19" t="s">
        <v>20</v>
      </c>
      <c r="F19" s="14">
        <v>7.6261574074074065E-2</v>
      </c>
      <c r="G19" s="17">
        <v>3.5416666666666513E-3</v>
      </c>
      <c r="H19" s="47">
        <v>2000</v>
      </c>
      <c r="I19" s="23">
        <v>94</v>
      </c>
    </row>
    <row r="20" spans="1:9">
      <c r="A20" s="23">
        <v>4</v>
      </c>
      <c r="B20" s="10">
        <v>100</v>
      </c>
      <c r="C20" s="11" t="s">
        <v>23</v>
      </c>
      <c r="D20" s="12" t="s">
        <v>24</v>
      </c>
      <c r="E20" s="19" t="s">
        <v>20</v>
      </c>
      <c r="F20" s="14">
        <v>7.6759259259259263E-2</v>
      </c>
      <c r="G20" s="20">
        <v>4.0393518518518495E-3</v>
      </c>
      <c r="H20" s="21"/>
      <c r="I20" s="23">
        <v>91</v>
      </c>
    </row>
    <row r="21" spans="1:9">
      <c r="A21" s="23">
        <v>5</v>
      </c>
      <c r="B21" s="10">
        <v>102</v>
      </c>
      <c r="C21" s="11" t="s">
        <v>25</v>
      </c>
      <c r="D21" s="12" t="s">
        <v>24</v>
      </c>
      <c r="E21" s="19" t="s">
        <v>20</v>
      </c>
      <c r="F21" s="14">
        <v>8.0208333333333326E-2</v>
      </c>
      <c r="G21" s="20">
        <v>7.4884259259259123E-3</v>
      </c>
      <c r="H21" s="18"/>
      <c r="I21" s="23">
        <v>88</v>
      </c>
    </row>
    <row r="22" spans="1:9">
      <c r="A22" s="23">
        <v>6</v>
      </c>
      <c r="B22" s="10">
        <v>104</v>
      </c>
      <c r="C22" s="11" t="s">
        <v>26</v>
      </c>
      <c r="D22" s="12" t="s">
        <v>27</v>
      </c>
      <c r="E22" s="19" t="s">
        <v>20</v>
      </c>
      <c r="F22" s="14">
        <v>8.0555555555555561E-2</v>
      </c>
      <c r="G22" s="20">
        <v>7.8356481481481471E-3</v>
      </c>
      <c r="H22" s="21"/>
      <c r="I22" s="23">
        <v>85</v>
      </c>
    </row>
    <row r="23" spans="1:9">
      <c r="A23" s="23">
        <v>7</v>
      </c>
      <c r="B23" s="10">
        <v>101</v>
      </c>
      <c r="C23" s="11" t="s">
        <v>28</v>
      </c>
      <c r="D23" s="12" t="s">
        <v>24</v>
      </c>
      <c r="E23" s="19" t="s">
        <v>20</v>
      </c>
      <c r="F23" s="14">
        <v>8.0775462962962966E-2</v>
      </c>
      <c r="G23" s="20">
        <v>8.0555555555555519E-3</v>
      </c>
      <c r="H23" s="18"/>
      <c r="I23" s="23">
        <v>82</v>
      </c>
    </row>
    <row r="24" spans="1:9">
      <c r="B24" s="12">
        <v>120</v>
      </c>
      <c r="C24" s="26" t="s">
        <v>53</v>
      </c>
      <c r="D24" s="27" t="s">
        <v>45</v>
      </c>
      <c r="E24" s="19" t="s">
        <v>20</v>
      </c>
      <c r="F24" s="75" t="s">
        <v>51</v>
      </c>
      <c r="H24" s="18"/>
    </row>
    <row r="25" spans="1:9" ht="28">
      <c r="A25" s="6" t="s">
        <v>5</v>
      </c>
      <c r="B25" s="6" t="s">
        <v>6</v>
      </c>
      <c r="C25" s="7" t="s">
        <v>7</v>
      </c>
      <c r="D25" s="7" t="s">
        <v>8</v>
      </c>
      <c r="E25" s="6" t="s">
        <v>9</v>
      </c>
      <c r="F25" s="6" t="s">
        <v>10</v>
      </c>
      <c r="G25" s="8" t="s">
        <v>11</v>
      </c>
      <c r="H25" s="72" t="s">
        <v>12</v>
      </c>
      <c r="I25" s="46" t="s">
        <v>70</v>
      </c>
    </row>
    <row r="26" spans="1:9">
      <c r="A26" s="23">
        <v>1</v>
      </c>
      <c r="B26" s="10">
        <v>211</v>
      </c>
      <c r="C26" s="11" t="s">
        <v>30</v>
      </c>
      <c r="D26" s="12" t="s">
        <v>14</v>
      </c>
      <c r="E26" s="24" t="s">
        <v>31</v>
      </c>
      <c r="F26" s="14">
        <v>6.4479166666666657E-2</v>
      </c>
      <c r="G26" s="15"/>
      <c r="H26" s="47">
        <v>3000</v>
      </c>
      <c r="I26" s="23">
        <v>100</v>
      </c>
    </row>
    <row r="27" spans="1:9">
      <c r="A27" s="23">
        <v>2</v>
      </c>
      <c r="B27" s="10">
        <v>124</v>
      </c>
      <c r="C27" s="11" t="s">
        <v>33</v>
      </c>
      <c r="D27" s="12" t="s">
        <v>34</v>
      </c>
      <c r="E27" s="24" t="s">
        <v>31</v>
      </c>
      <c r="F27" s="14">
        <v>6.6782407407407415E-2</v>
      </c>
      <c r="G27" s="17">
        <v>2.3032407407407585E-3</v>
      </c>
      <c r="H27" s="47">
        <v>2000</v>
      </c>
      <c r="I27" s="23">
        <v>97</v>
      </c>
    </row>
    <row r="28" spans="1:9">
      <c r="A28" s="23">
        <v>3</v>
      </c>
      <c r="B28" s="10">
        <v>127</v>
      </c>
      <c r="C28" s="11" t="s">
        <v>32</v>
      </c>
      <c r="D28" s="12" t="s">
        <v>17</v>
      </c>
      <c r="E28" s="24" t="s">
        <v>31</v>
      </c>
      <c r="F28" s="14">
        <v>6.8263888888888888E-2</v>
      </c>
      <c r="G28" s="17">
        <v>3.784722222222231E-3</v>
      </c>
      <c r="H28" s="49">
        <v>1000</v>
      </c>
      <c r="I28" s="23">
        <v>94</v>
      </c>
    </row>
    <row r="29" spans="1:9">
      <c r="A29" s="23">
        <v>4</v>
      </c>
      <c r="B29" s="10">
        <v>122</v>
      </c>
      <c r="C29" s="11" t="s">
        <v>35</v>
      </c>
      <c r="D29" s="12" t="s">
        <v>17</v>
      </c>
      <c r="E29" s="24" t="s">
        <v>31</v>
      </c>
      <c r="F29" s="14">
        <v>7.2465277777777781E-2</v>
      </c>
      <c r="G29" s="20">
        <v>7.9861111111111244E-3</v>
      </c>
      <c r="H29" s="21"/>
      <c r="I29" s="23">
        <v>91</v>
      </c>
    </row>
    <row r="30" spans="1:9">
      <c r="H30" s="18"/>
    </row>
    <row r="31" spans="1:9" ht="28">
      <c r="A31" s="6" t="s">
        <v>5</v>
      </c>
      <c r="B31" s="6" t="s">
        <v>6</v>
      </c>
      <c r="C31" s="7" t="s">
        <v>7</v>
      </c>
      <c r="D31" s="7" t="s">
        <v>8</v>
      </c>
      <c r="E31" s="6" t="s">
        <v>9</v>
      </c>
      <c r="F31" s="6" t="s">
        <v>10</v>
      </c>
      <c r="G31" s="8" t="s">
        <v>11</v>
      </c>
      <c r="H31" s="72" t="s">
        <v>12</v>
      </c>
      <c r="I31" s="46" t="s">
        <v>70</v>
      </c>
    </row>
    <row r="32" spans="1:9">
      <c r="A32" s="23">
        <v>1</v>
      </c>
      <c r="B32" s="10">
        <v>131</v>
      </c>
      <c r="C32" s="11" t="s">
        <v>36</v>
      </c>
      <c r="D32" s="12" t="s">
        <v>17</v>
      </c>
      <c r="E32" s="25" t="s">
        <v>37</v>
      </c>
      <c r="F32" s="14">
        <v>5.7418981481481481E-2</v>
      </c>
      <c r="G32" s="15"/>
      <c r="H32" s="47">
        <v>3000</v>
      </c>
      <c r="I32" s="23">
        <v>100</v>
      </c>
    </row>
    <row r="33" spans="1:9">
      <c r="A33" s="23">
        <v>2</v>
      </c>
      <c r="B33" s="10">
        <v>117</v>
      </c>
      <c r="C33" s="11" t="s">
        <v>38</v>
      </c>
      <c r="D33" s="12" t="s">
        <v>17</v>
      </c>
      <c r="E33" s="25" t="s">
        <v>37</v>
      </c>
      <c r="F33" s="14">
        <v>5.8703703703703702E-2</v>
      </c>
      <c r="G33" s="17">
        <v>1.2847222222222218E-3</v>
      </c>
      <c r="H33" s="47">
        <v>2000</v>
      </c>
      <c r="I33" s="23">
        <v>97</v>
      </c>
    </row>
    <row r="34" spans="1:9">
      <c r="A34" s="23">
        <v>3</v>
      </c>
      <c r="B34" s="10">
        <v>130</v>
      </c>
      <c r="C34" s="11" t="s">
        <v>39</v>
      </c>
      <c r="D34" s="12" t="s">
        <v>17</v>
      </c>
      <c r="E34" s="25" t="s">
        <v>37</v>
      </c>
      <c r="F34" s="14">
        <v>5.905092592592593E-2</v>
      </c>
      <c r="G34" s="17">
        <v>1.6319444444444497E-3</v>
      </c>
      <c r="H34" s="47">
        <v>1000</v>
      </c>
      <c r="I34" s="23">
        <v>94</v>
      </c>
    </row>
    <row r="35" spans="1:9">
      <c r="A35" s="23">
        <v>4</v>
      </c>
      <c r="B35" s="10">
        <v>210</v>
      </c>
      <c r="C35" s="11" t="s">
        <v>40</v>
      </c>
      <c r="D35" s="12" t="s">
        <v>41</v>
      </c>
      <c r="E35" s="25" t="s">
        <v>37</v>
      </c>
      <c r="F35" s="14">
        <v>5.9143518518518519E-2</v>
      </c>
      <c r="G35" s="20">
        <v>1.7245370370370383E-3</v>
      </c>
      <c r="H35" s="21"/>
      <c r="I35" s="23">
        <v>91</v>
      </c>
    </row>
    <row r="36" spans="1:9">
      <c r="A36" s="23">
        <v>5</v>
      </c>
      <c r="B36" s="10">
        <v>121</v>
      </c>
      <c r="C36" s="11" t="s">
        <v>42</v>
      </c>
      <c r="D36" s="12" t="s">
        <v>27</v>
      </c>
      <c r="E36" s="25" t="s">
        <v>37</v>
      </c>
      <c r="F36" s="14">
        <v>6.611111111111112E-2</v>
      </c>
      <c r="G36" s="20">
        <v>8.6921296296296399E-3</v>
      </c>
      <c r="H36" s="18"/>
      <c r="I36" s="23">
        <v>88</v>
      </c>
    </row>
    <row r="37" spans="1:9">
      <c r="A37" s="23">
        <v>6</v>
      </c>
      <c r="B37" s="10">
        <v>129</v>
      </c>
      <c r="C37" s="11" t="s">
        <v>43</v>
      </c>
      <c r="D37" s="12" t="s">
        <v>17</v>
      </c>
      <c r="E37" s="25" t="s">
        <v>37</v>
      </c>
      <c r="F37" s="14">
        <v>6.7349537037037041E-2</v>
      </c>
      <c r="G37" s="20">
        <v>9.9305555555555605E-3</v>
      </c>
      <c r="H37" s="21"/>
      <c r="I37" s="23">
        <v>85</v>
      </c>
    </row>
    <row r="38" spans="1:9">
      <c r="A38" s="23">
        <v>7</v>
      </c>
      <c r="B38" s="10">
        <v>128</v>
      </c>
      <c r="C38" s="11" t="s">
        <v>44</v>
      </c>
      <c r="D38" s="12" t="s">
        <v>45</v>
      </c>
      <c r="E38" s="25" t="s">
        <v>37</v>
      </c>
      <c r="F38" s="14">
        <v>6.7453703703703696E-2</v>
      </c>
      <c r="G38" s="20">
        <v>1.0034722222222216E-2</v>
      </c>
      <c r="H38" s="18"/>
      <c r="I38" s="23">
        <v>82</v>
      </c>
    </row>
    <row r="39" spans="1:9">
      <c r="A39" s="23">
        <v>8</v>
      </c>
      <c r="B39" s="10">
        <v>115</v>
      </c>
      <c r="C39" s="11" t="s">
        <v>46</v>
      </c>
      <c r="D39" s="12" t="s">
        <v>24</v>
      </c>
      <c r="E39" s="25" t="s">
        <v>37</v>
      </c>
      <c r="F39" s="14">
        <v>7.0208333333333331E-2</v>
      </c>
      <c r="G39" s="20">
        <v>1.278935185185185E-2</v>
      </c>
      <c r="H39" s="21"/>
      <c r="I39" s="23">
        <v>80</v>
      </c>
    </row>
    <row r="40" spans="1:9">
      <c r="A40" s="23">
        <v>9</v>
      </c>
      <c r="B40" s="10">
        <v>116</v>
      </c>
      <c r="C40" s="11" t="s">
        <v>47</v>
      </c>
      <c r="D40" s="12" t="s">
        <v>24</v>
      </c>
      <c r="E40" s="25" t="s">
        <v>37</v>
      </c>
      <c r="F40" s="14">
        <v>7.0243055555555559E-2</v>
      </c>
      <c r="G40" s="20">
        <v>1.2824074074074078E-2</v>
      </c>
      <c r="H40" s="21"/>
      <c r="I40" s="23">
        <v>78</v>
      </c>
    </row>
    <row r="41" spans="1:9">
      <c r="A41" s="23">
        <v>10</v>
      </c>
      <c r="B41" s="10">
        <v>212</v>
      </c>
      <c r="C41" s="11" t="s">
        <v>48</v>
      </c>
      <c r="D41" s="12" t="s">
        <v>24</v>
      </c>
      <c r="E41" s="25" t="s">
        <v>37</v>
      </c>
      <c r="F41" s="14">
        <v>7.0277777777777786E-2</v>
      </c>
      <c r="G41" s="20">
        <v>1.2858796296296306E-2</v>
      </c>
      <c r="H41" s="21"/>
      <c r="I41" s="23">
        <v>76</v>
      </c>
    </row>
    <row r="42" spans="1:9">
      <c r="A42" s="23">
        <v>11</v>
      </c>
      <c r="B42" s="10">
        <v>125</v>
      </c>
      <c r="C42" s="11" t="s">
        <v>49</v>
      </c>
      <c r="D42" s="12" t="s">
        <v>45</v>
      </c>
      <c r="E42" s="25" t="s">
        <v>37</v>
      </c>
      <c r="F42" s="14">
        <v>7.6354166666666667E-2</v>
      </c>
      <c r="G42" s="20">
        <v>1.8935185185185187E-2</v>
      </c>
      <c r="H42" s="18"/>
      <c r="I42" s="23">
        <v>74</v>
      </c>
    </row>
    <row r="43" spans="1:9">
      <c r="A43" s="9"/>
      <c r="B43" s="10">
        <v>126</v>
      </c>
      <c r="C43" s="74" t="s">
        <v>50</v>
      </c>
      <c r="D43" s="27" t="s">
        <v>24</v>
      </c>
      <c r="E43" s="28" t="s">
        <v>37</v>
      </c>
      <c r="F43" s="69" t="s">
        <v>51</v>
      </c>
      <c r="G43" s="20" t="s">
        <v>29</v>
      </c>
      <c r="H43" s="21"/>
    </row>
    <row r="44" spans="1:9">
      <c r="A44" s="9"/>
      <c r="B44" s="10">
        <v>123</v>
      </c>
      <c r="C44" s="26" t="s">
        <v>52</v>
      </c>
      <c r="D44" s="27" t="s">
        <v>45</v>
      </c>
      <c r="E44" s="28" t="s">
        <v>37</v>
      </c>
      <c r="F44" s="69" t="s">
        <v>51</v>
      </c>
      <c r="G44" s="20" t="s">
        <v>29</v>
      </c>
      <c r="H44" s="21"/>
    </row>
    <row r="45" spans="1:9">
      <c r="A45" s="30"/>
      <c r="G45" s="9"/>
      <c r="H45" s="18"/>
    </row>
    <row r="46" spans="1:9">
      <c r="H46" s="18"/>
    </row>
    <row r="47" spans="1:9" ht="28">
      <c r="A47" s="31" t="s">
        <v>5</v>
      </c>
      <c r="B47" s="8" t="s">
        <v>6</v>
      </c>
      <c r="C47" s="32" t="s">
        <v>7</v>
      </c>
      <c r="D47" s="32" t="s">
        <v>8</v>
      </c>
      <c r="E47" s="8" t="s">
        <v>9</v>
      </c>
      <c r="F47" s="8" t="s">
        <v>10</v>
      </c>
      <c r="G47" s="8" t="s">
        <v>11</v>
      </c>
      <c r="H47" s="71" t="s">
        <v>12</v>
      </c>
      <c r="I47" s="46" t="s">
        <v>70</v>
      </c>
    </row>
    <row r="48" spans="1:9">
      <c r="A48" s="73">
        <v>1</v>
      </c>
      <c r="B48" s="33">
        <v>201</v>
      </c>
      <c r="C48" s="26" t="s">
        <v>54</v>
      </c>
      <c r="D48" s="27" t="s">
        <v>45</v>
      </c>
      <c r="E48" s="93" t="s">
        <v>55</v>
      </c>
      <c r="F48" s="34">
        <v>5.3101851851851851E-2</v>
      </c>
      <c r="G48" s="35"/>
      <c r="H48" s="16">
        <v>2000</v>
      </c>
      <c r="I48" s="23">
        <v>100</v>
      </c>
    </row>
    <row r="49" spans="1:9">
      <c r="A49" s="73">
        <v>2</v>
      </c>
      <c r="B49" s="33">
        <v>200</v>
      </c>
      <c r="C49" s="26" t="s">
        <v>56</v>
      </c>
      <c r="D49" s="27" t="s">
        <v>17</v>
      </c>
      <c r="E49" s="93" t="s">
        <v>55</v>
      </c>
      <c r="F49" s="34">
        <v>5.873842592592593E-2</v>
      </c>
      <c r="G49" s="36">
        <v>5.6365740740740786E-3</v>
      </c>
      <c r="H49" s="16">
        <v>1000</v>
      </c>
      <c r="I49" s="23">
        <v>97</v>
      </c>
    </row>
    <row r="50" spans="1:9">
      <c r="A50" s="73">
        <v>3</v>
      </c>
      <c r="B50" s="33"/>
      <c r="C50" s="37"/>
      <c r="D50" s="33"/>
      <c r="E50" s="38"/>
      <c r="F50" s="34"/>
      <c r="G50" s="36"/>
      <c r="H50" s="39"/>
      <c r="I50" s="23"/>
    </row>
  </sheetData>
  <mergeCells count="2">
    <mergeCell ref="A1:K1"/>
    <mergeCell ref="A2:G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K57" sqref="K57"/>
    </sheetView>
  </sheetViews>
  <sheetFormatPr baseColWidth="10" defaultRowHeight="15" x14ac:dyDescent="0"/>
  <cols>
    <col min="3" max="3" width="20" customWidth="1"/>
  </cols>
  <sheetData>
    <row r="1" spans="1:9" ht="20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spans="1:9" ht="20">
      <c r="A2" s="94" t="s">
        <v>57</v>
      </c>
      <c r="B2" s="94"/>
      <c r="C2" s="94"/>
      <c r="D2" s="94"/>
      <c r="E2" s="94"/>
      <c r="F2" s="94"/>
      <c r="G2" s="94"/>
    </row>
    <row r="3" spans="1:9" ht="20">
      <c r="A3" s="1"/>
      <c r="B3" s="1"/>
      <c r="C3" s="1" t="s">
        <v>58</v>
      </c>
      <c r="D3" s="1"/>
      <c r="E3" s="1"/>
      <c r="F3" s="1"/>
      <c r="G3" s="1"/>
    </row>
    <row r="4" spans="1:9" ht="20">
      <c r="A4" s="2"/>
      <c r="B4" s="2"/>
      <c r="C4" s="2"/>
      <c r="D4" s="2"/>
      <c r="E4" s="3" t="s">
        <v>3</v>
      </c>
      <c r="F4" s="4" t="s">
        <v>59</v>
      </c>
      <c r="G4" s="2"/>
    </row>
    <row r="5" spans="1:9" ht="18">
      <c r="A5" s="2"/>
      <c r="B5" s="2"/>
      <c r="C5" s="2"/>
      <c r="D5" s="2"/>
      <c r="E5" s="3" t="s">
        <v>4</v>
      </c>
      <c r="F5" s="5"/>
      <c r="G5" s="2"/>
    </row>
    <row r="10" spans="1:9">
      <c r="I10" s="77"/>
    </row>
    <row r="11" spans="1:9">
      <c r="A11" s="6" t="s">
        <v>5</v>
      </c>
      <c r="B11" s="6" t="s">
        <v>6</v>
      </c>
      <c r="C11" s="7" t="s">
        <v>7</v>
      </c>
      <c r="D11" s="7" t="s">
        <v>8</v>
      </c>
      <c r="E11" s="6" t="s">
        <v>9</v>
      </c>
      <c r="F11" s="6" t="s">
        <v>85</v>
      </c>
      <c r="G11" s="8" t="s">
        <v>11</v>
      </c>
      <c r="H11" s="72" t="s">
        <v>12</v>
      </c>
      <c r="I11" s="76" t="s">
        <v>70</v>
      </c>
    </row>
    <row r="12" spans="1:9">
      <c r="A12" s="23">
        <v>1</v>
      </c>
      <c r="B12" s="10">
        <v>1</v>
      </c>
      <c r="C12" s="11" t="s">
        <v>13</v>
      </c>
      <c r="D12" s="12" t="s">
        <v>14</v>
      </c>
      <c r="E12" s="13" t="s">
        <v>15</v>
      </c>
      <c r="F12" s="14">
        <v>4.1331018518518517E-2</v>
      </c>
      <c r="G12" s="15"/>
      <c r="H12" s="47">
        <v>7000</v>
      </c>
      <c r="I12" s="23">
        <v>100</v>
      </c>
    </row>
    <row r="13" spans="1:9">
      <c r="A13" s="23">
        <v>2</v>
      </c>
      <c r="B13" s="10">
        <v>107</v>
      </c>
      <c r="C13" s="11" t="s">
        <v>18</v>
      </c>
      <c r="D13" s="12" t="s">
        <v>17</v>
      </c>
      <c r="E13" s="13" t="s">
        <v>15</v>
      </c>
      <c r="F13" s="14">
        <v>4.9513888888888892E-2</v>
      </c>
      <c r="G13" s="62">
        <f>(F13-F12)</f>
        <v>8.1828703703703751E-3</v>
      </c>
      <c r="H13" s="47">
        <v>3000</v>
      </c>
      <c r="I13" s="23">
        <v>97</v>
      </c>
    </row>
    <row r="14" spans="1:9">
      <c r="A14" s="23">
        <v>3</v>
      </c>
      <c r="B14" s="10">
        <v>103</v>
      </c>
      <c r="C14" s="11" t="s">
        <v>16</v>
      </c>
      <c r="D14" s="12" t="s">
        <v>17</v>
      </c>
      <c r="E14" s="13" t="s">
        <v>15</v>
      </c>
      <c r="F14" s="14">
        <v>5.5034722222222221E-2</v>
      </c>
      <c r="G14" s="62">
        <f>(F14-F12)</f>
        <v>1.3703703703703704E-2</v>
      </c>
      <c r="H14" s="47">
        <v>2000</v>
      </c>
      <c r="I14" s="23">
        <v>94</v>
      </c>
    </row>
    <row r="15" spans="1:9">
      <c r="H15" s="18"/>
      <c r="I15" s="45"/>
    </row>
    <row r="16" spans="1:9">
      <c r="A16" s="6" t="s">
        <v>5</v>
      </c>
      <c r="B16" s="6" t="s">
        <v>6</v>
      </c>
      <c r="C16" s="7" t="s">
        <v>7</v>
      </c>
      <c r="D16" s="7" t="s">
        <v>8</v>
      </c>
      <c r="E16" s="6" t="s">
        <v>9</v>
      </c>
      <c r="F16" s="6" t="s">
        <v>86</v>
      </c>
      <c r="G16" s="8" t="s">
        <v>11</v>
      </c>
      <c r="H16" s="72" t="s">
        <v>12</v>
      </c>
      <c r="I16" s="46" t="s">
        <v>70</v>
      </c>
    </row>
    <row r="17" spans="1:9">
      <c r="A17" s="23">
        <v>1</v>
      </c>
      <c r="B17" s="10">
        <v>110</v>
      </c>
      <c r="C17" s="11" t="s">
        <v>21</v>
      </c>
      <c r="D17" s="12" t="s">
        <v>17</v>
      </c>
      <c r="E17" s="19" t="s">
        <v>20</v>
      </c>
      <c r="F17" s="14">
        <v>4.3888888888888887E-2</v>
      </c>
      <c r="G17" s="15"/>
      <c r="H17" s="47">
        <v>5000</v>
      </c>
      <c r="I17" s="23">
        <v>100</v>
      </c>
    </row>
    <row r="18" spans="1:9">
      <c r="A18" s="23">
        <v>2</v>
      </c>
      <c r="B18" s="10">
        <v>118</v>
      </c>
      <c r="C18" s="11" t="s">
        <v>22</v>
      </c>
      <c r="D18" s="12" t="s">
        <v>17</v>
      </c>
      <c r="E18" s="19" t="s">
        <v>20</v>
      </c>
      <c r="F18" s="14">
        <v>4.9502314814814818E-2</v>
      </c>
      <c r="G18" s="78">
        <f>(F18-F17)</f>
        <v>5.6134259259259314E-3</v>
      </c>
      <c r="H18" s="47">
        <v>3000</v>
      </c>
      <c r="I18" s="23">
        <v>97</v>
      </c>
    </row>
    <row r="19" spans="1:9">
      <c r="A19" s="23">
        <v>3</v>
      </c>
      <c r="B19" s="10">
        <v>120</v>
      </c>
      <c r="C19" s="11" t="s">
        <v>66</v>
      </c>
      <c r="D19" s="12" t="s">
        <v>45</v>
      </c>
      <c r="E19" s="19" t="s">
        <v>20</v>
      </c>
      <c r="F19" s="14">
        <v>4.9861111111111113E-2</v>
      </c>
      <c r="G19" s="78">
        <f>(F19-F17)</f>
        <v>5.972222222222226E-3</v>
      </c>
      <c r="H19" s="47">
        <v>2000</v>
      </c>
      <c r="I19" s="23">
        <v>94</v>
      </c>
    </row>
    <row r="20" spans="1:9">
      <c r="A20" s="23">
        <v>4</v>
      </c>
      <c r="B20" s="10">
        <v>221</v>
      </c>
      <c r="C20" s="11" t="s">
        <v>62</v>
      </c>
      <c r="D20" s="12" t="s">
        <v>24</v>
      </c>
      <c r="E20" s="19" t="s">
        <v>20</v>
      </c>
      <c r="F20" s="14">
        <v>5.3611111111111109E-2</v>
      </c>
      <c r="G20" s="68">
        <f>(F20-F30)</f>
        <v>1.6018518518518515E-2</v>
      </c>
      <c r="H20" s="21"/>
      <c r="I20" s="23">
        <v>91</v>
      </c>
    </row>
    <row r="21" spans="1:9">
      <c r="A21" s="23">
        <v>5</v>
      </c>
      <c r="B21" s="10">
        <v>102</v>
      </c>
      <c r="C21" s="11" t="s">
        <v>25</v>
      </c>
      <c r="D21" s="12" t="s">
        <v>24</v>
      </c>
      <c r="E21" s="19" t="s">
        <v>20</v>
      </c>
      <c r="F21" s="14">
        <v>5.5046296296296295E-2</v>
      </c>
      <c r="G21" s="79">
        <f>(F21-F18)</f>
        <v>5.5439814814814761E-3</v>
      </c>
      <c r="H21" s="21"/>
      <c r="I21" s="23">
        <v>88</v>
      </c>
    </row>
    <row r="22" spans="1:9">
      <c r="A22" s="23">
        <v>6</v>
      </c>
      <c r="B22" s="10">
        <v>202</v>
      </c>
      <c r="C22" s="11" t="s">
        <v>67</v>
      </c>
      <c r="D22" s="12" t="s">
        <v>34</v>
      </c>
      <c r="E22" s="19" t="s">
        <v>20</v>
      </c>
      <c r="F22" s="14">
        <v>5.559027777777778E-2</v>
      </c>
      <c r="G22" s="79">
        <f>(F22-F18)</f>
        <v>6.0879629629629617E-3</v>
      </c>
      <c r="H22" s="18"/>
      <c r="I22" s="23">
        <v>85</v>
      </c>
    </row>
    <row r="23" spans="1:9">
      <c r="A23" s="23">
        <v>7</v>
      </c>
      <c r="B23" s="10">
        <v>104</v>
      </c>
      <c r="C23" s="11" t="s">
        <v>26</v>
      </c>
      <c r="D23" s="12" t="s">
        <v>27</v>
      </c>
      <c r="E23" s="19" t="s">
        <v>20</v>
      </c>
      <c r="F23" s="14">
        <v>6.2557870370370375E-2</v>
      </c>
      <c r="G23" s="79">
        <f>(F23-F18)</f>
        <v>1.3055555555555556E-2</v>
      </c>
      <c r="H23" s="21"/>
      <c r="I23" s="23">
        <v>82</v>
      </c>
    </row>
    <row r="24" spans="1:9">
      <c r="A24" s="23">
        <v>8</v>
      </c>
      <c r="B24" s="10">
        <v>205</v>
      </c>
      <c r="C24" s="11" t="s">
        <v>68</v>
      </c>
      <c r="D24" s="12" t="s">
        <v>24</v>
      </c>
      <c r="E24" s="19" t="s">
        <v>20</v>
      </c>
      <c r="F24" s="14">
        <v>7.513888888888888E-2</v>
      </c>
      <c r="G24" s="79">
        <f>(F24-F18)</f>
        <v>2.5636574074074062E-2</v>
      </c>
      <c r="H24" s="18"/>
      <c r="I24" s="23">
        <v>80</v>
      </c>
    </row>
    <row r="25" spans="1:9">
      <c r="A25" s="23">
        <v>9</v>
      </c>
      <c r="B25" s="10">
        <v>101</v>
      </c>
      <c r="C25" s="11" t="s">
        <v>28</v>
      </c>
      <c r="D25" s="12" t="s">
        <v>24</v>
      </c>
      <c r="E25" s="19" t="s">
        <v>20</v>
      </c>
      <c r="F25" s="14">
        <v>8.1874999999999989E-2</v>
      </c>
      <c r="G25" s="79">
        <f>(F25-F18)</f>
        <v>3.2372685185185171E-2</v>
      </c>
      <c r="H25" s="21"/>
      <c r="I25" s="23">
        <v>78</v>
      </c>
    </row>
    <row r="26" spans="1:9">
      <c r="A26" s="51">
        <v>10</v>
      </c>
      <c r="B26" s="10">
        <v>222</v>
      </c>
      <c r="C26" s="11" t="s">
        <v>69</v>
      </c>
      <c r="D26" s="12" t="s">
        <v>14</v>
      </c>
      <c r="E26" s="19" t="s">
        <v>20</v>
      </c>
      <c r="F26" s="14">
        <v>8.9930555555555555E-2</v>
      </c>
      <c r="G26" s="79">
        <f>(F26-F18)</f>
        <v>4.0428240740740737E-2</v>
      </c>
      <c r="H26" s="22"/>
      <c r="I26" s="23">
        <v>76</v>
      </c>
    </row>
    <row r="27" spans="1:9">
      <c r="B27" s="10"/>
      <c r="C27" s="11"/>
      <c r="D27" s="12"/>
      <c r="E27" s="19"/>
      <c r="F27" s="87"/>
      <c r="G27" s="88"/>
      <c r="H27" s="21"/>
      <c r="I27" s="56"/>
    </row>
    <row r="28" spans="1:9">
      <c r="A28" s="6" t="s">
        <v>5</v>
      </c>
      <c r="B28" s="6" t="s">
        <v>6</v>
      </c>
      <c r="C28" s="7" t="s">
        <v>7</v>
      </c>
      <c r="D28" s="7" t="s">
        <v>8</v>
      </c>
      <c r="E28" s="6" t="s">
        <v>9</v>
      </c>
      <c r="F28" s="54" t="s">
        <v>85</v>
      </c>
      <c r="G28" s="55" t="s">
        <v>11</v>
      </c>
      <c r="H28" s="80" t="s">
        <v>12</v>
      </c>
      <c r="I28" s="76" t="s">
        <v>70</v>
      </c>
    </row>
    <row r="29" spans="1:9">
      <c r="A29" s="23">
        <v>1</v>
      </c>
      <c r="B29" s="10">
        <v>111</v>
      </c>
      <c r="C29" s="11" t="s">
        <v>60</v>
      </c>
      <c r="D29" s="12" t="s">
        <v>45</v>
      </c>
      <c r="E29" s="24" t="s">
        <v>31</v>
      </c>
      <c r="F29" s="14">
        <v>3.6203703703703703E-2</v>
      </c>
      <c r="G29" s="15"/>
      <c r="H29" s="47">
        <v>3000</v>
      </c>
      <c r="I29" s="23">
        <v>100</v>
      </c>
    </row>
    <row r="30" spans="1:9">
      <c r="A30" s="23">
        <v>2</v>
      </c>
      <c r="B30" s="10">
        <v>124</v>
      </c>
      <c r="C30" s="11" t="s">
        <v>33</v>
      </c>
      <c r="D30" s="12" t="s">
        <v>34</v>
      </c>
      <c r="E30" s="24" t="s">
        <v>31</v>
      </c>
      <c r="F30" s="14">
        <v>3.7592592592592594E-2</v>
      </c>
      <c r="G30" s="62">
        <f>(F30-F29)</f>
        <v>1.3888888888888909E-3</v>
      </c>
      <c r="H30" s="47">
        <v>2000</v>
      </c>
      <c r="I30" s="23">
        <v>97</v>
      </c>
    </row>
    <row r="31" spans="1:9">
      <c r="A31" s="23">
        <v>3</v>
      </c>
      <c r="B31" s="10">
        <v>223</v>
      </c>
      <c r="C31" s="11" t="s">
        <v>32</v>
      </c>
      <c r="D31" s="12" t="s">
        <v>17</v>
      </c>
      <c r="E31" s="24" t="s">
        <v>31</v>
      </c>
      <c r="F31" s="14">
        <v>4.1944444444444444E-2</v>
      </c>
      <c r="G31" s="62">
        <f>(F31-F29)</f>
        <v>5.7407407407407407E-3</v>
      </c>
      <c r="H31" s="81">
        <v>1000</v>
      </c>
      <c r="I31" s="23">
        <v>94</v>
      </c>
    </row>
    <row r="32" spans="1:9">
      <c r="A32" s="23">
        <v>4</v>
      </c>
      <c r="B32" s="10">
        <v>122</v>
      </c>
      <c r="C32" s="11" t="s">
        <v>61</v>
      </c>
      <c r="D32" s="12" t="s">
        <v>17</v>
      </c>
      <c r="E32" s="24" t="s">
        <v>31</v>
      </c>
      <c r="F32" s="14">
        <v>5.347222222222222E-2</v>
      </c>
      <c r="G32" s="68">
        <f>(F32-F29)</f>
        <v>1.7268518518518516E-2</v>
      </c>
      <c r="H32" s="21"/>
      <c r="I32" s="23">
        <v>91</v>
      </c>
    </row>
    <row r="33" spans="1:9">
      <c r="A33" s="23">
        <v>5</v>
      </c>
      <c r="B33" s="10">
        <v>204</v>
      </c>
      <c r="C33" s="11" t="s">
        <v>30</v>
      </c>
      <c r="D33" s="12" t="s">
        <v>14</v>
      </c>
      <c r="E33" s="24" t="s">
        <v>31</v>
      </c>
      <c r="F33" s="14">
        <v>5.4317129629629625E-2</v>
      </c>
      <c r="G33" s="68">
        <f>(F33-F29)</f>
        <v>1.8113425925925922E-2</v>
      </c>
      <c r="H33" s="21"/>
      <c r="I33" s="23">
        <v>88</v>
      </c>
    </row>
    <row r="34" spans="1:9">
      <c r="H34" s="18"/>
      <c r="I34" s="45"/>
    </row>
    <row r="35" spans="1:9">
      <c r="A35" s="6" t="s">
        <v>5</v>
      </c>
      <c r="B35" s="6" t="s">
        <v>6</v>
      </c>
      <c r="C35" s="7" t="s">
        <v>7</v>
      </c>
      <c r="D35" s="7" t="s">
        <v>8</v>
      </c>
      <c r="E35" s="6" t="s">
        <v>9</v>
      </c>
      <c r="F35" s="6" t="s">
        <v>85</v>
      </c>
      <c r="G35" s="8" t="s">
        <v>11</v>
      </c>
      <c r="H35" s="72" t="s">
        <v>12</v>
      </c>
      <c r="I35" s="46" t="s">
        <v>70</v>
      </c>
    </row>
    <row r="36" spans="1:9">
      <c r="A36" s="23">
        <v>1</v>
      </c>
      <c r="B36" s="10">
        <v>131</v>
      </c>
      <c r="C36" s="11" t="s">
        <v>36</v>
      </c>
      <c r="D36" s="12" t="s">
        <v>17</v>
      </c>
      <c r="E36" s="25" t="s">
        <v>37</v>
      </c>
      <c r="F36" s="14">
        <v>3.6874999999999998E-2</v>
      </c>
      <c r="G36" s="15"/>
      <c r="H36" s="47">
        <v>3000</v>
      </c>
      <c r="I36" s="23">
        <v>100</v>
      </c>
    </row>
    <row r="37" spans="1:9">
      <c r="A37" s="23">
        <v>2</v>
      </c>
      <c r="B37" s="10">
        <v>117</v>
      </c>
      <c r="C37" s="11" t="s">
        <v>38</v>
      </c>
      <c r="D37" s="12" t="s">
        <v>17</v>
      </c>
      <c r="E37" s="25" t="s">
        <v>37</v>
      </c>
      <c r="F37" s="14">
        <v>3.8541666666666669E-2</v>
      </c>
      <c r="G37" s="62">
        <f>(F37-F36)</f>
        <v>1.6666666666666705E-3</v>
      </c>
      <c r="H37" s="47">
        <v>2000</v>
      </c>
      <c r="I37" s="23">
        <v>97</v>
      </c>
    </row>
    <row r="38" spans="1:9">
      <c r="A38" s="23">
        <v>3</v>
      </c>
      <c r="B38" s="10">
        <v>210</v>
      </c>
      <c r="C38" s="11" t="s">
        <v>40</v>
      </c>
      <c r="D38" s="12" t="s">
        <v>41</v>
      </c>
      <c r="E38" s="25" t="s">
        <v>37</v>
      </c>
      <c r="F38" s="14">
        <v>3.8912037037037037E-2</v>
      </c>
      <c r="G38" s="62">
        <f>(F38-F36)</f>
        <v>2.0370370370370386E-3</v>
      </c>
      <c r="H38" s="47">
        <v>1000</v>
      </c>
      <c r="I38" s="23">
        <v>94</v>
      </c>
    </row>
    <row r="39" spans="1:9">
      <c r="A39" s="23">
        <v>4</v>
      </c>
      <c r="B39" s="10">
        <v>123</v>
      </c>
      <c r="C39" s="11" t="s">
        <v>52</v>
      </c>
      <c r="D39" s="12" t="s">
        <v>45</v>
      </c>
      <c r="E39" s="25" t="s">
        <v>37</v>
      </c>
      <c r="F39" s="14">
        <v>4.5497685185185183E-2</v>
      </c>
      <c r="G39" s="68">
        <f>(F39-F36)</f>
        <v>8.6226851851851846E-3</v>
      </c>
      <c r="H39" s="21"/>
      <c r="I39" s="23">
        <v>91</v>
      </c>
    </row>
    <row r="40" spans="1:9">
      <c r="A40" s="23">
        <v>5</v>
      </c>
      <c r="B40" s="10">
        <v>129</v>
      </c>
      <c r="C40" s="11" t="s">
        <v>43</v>
      </c>
      <c r="D40" s="12" t="s">
        <v>17</v>
      </c>
      <c r="E40" s="25" t="s">
        <v>37</v>
      </c>
      <c r="F40" s="14">
        <v>4.6944444444444448E-2</v>
      </c>
      <c r="G40" s="68">
        <f>(F40-F36)</f>
        <v>1.006944444444445E-2</v>
      </c>
      <c r="H40" s="18"/>
      <c r="I40" s="23">
        <v>88</v>
      </c>
    </row>
    <row r="41" spans="1:9">
      <c r="A41" s="23">
        <v>6</v>
      </c>
      <c r="B41" s="10">
        <v>128</v>
      </c>
      <c r="C41" s="11" t="s">
        <v>44</v>
      </c>
      <c r="D41" s="12" t="s">
        <v>45</v>
      </c>
      <c r="E41" s="25" t="s">
        <v>37</v>
      </c>
      <c r="F41" s="14">
        <v>5.5115740740740743E-2</v>
      </c>
      <c r="G41" s="68">
        <f>(F41-F36)</f>
        <v>1.8240740740740745E-2</v>
      </c>
      <c r="H41" s="18"/>
      <c r="I41" s="23">
        <v>82</v>
      </c>
    </row>
    <row r="42" spans="1:9">
      <c r="A42" s="23">
        <v>7</v>
      </c>
      <c r="B42" s="10">
        <v>125</v>
      </c>
      <c r="C42" s="11" t="s">
        <v>49</v>
      </c>
      <c r="D42" s="12" t="s">
        <v>45</v>
      </c>
      <c r="E42" s="25" t="s">
        <v>37</v>
      </c>
      <c r="F42" s="14">
        <v>5.8923611111111107E-2</v>
      </c>
      <c r="G42" s="68">
        <f>(F42-F36)</f>
        <v>2.2048611111111109E-2</v>
      </c>
      <c r="H42" s="21"/>
      <c r="I42" s="23">
        <v>80</v>
      </c>
    </row>
    <row r="43" spans="1:9">
      <c r="A43" s="23">
        <v>8</v>
      </c>
      <c r="B43" s="10">
        <v>126</v>
      </c>
      <c r="C43" s="26" t="s">
        <v>50</v>
      </c>
      <c r="D43" s="27" t="s">
        <v>24</v>
      </c>
      <c r="E43" s="25" t="s">
        <v>37</v>
      </c>
      <c r="F43" s="14">
        <v>6.1921296296296301E-2</v>
      </c>
      <c r="G43" s="68">
        <f t="shared" ref="G43" si="0">(F43-F42)</f>
        <v>2.9976851851851935E-3</v>
      </c>
      <c r="H43" s="21"/>
      <c r="I43" s="23">
        <v>78</v>
      </c>
    </row>
    <row r="44" spans="1:9">
      <c r="A44" s="23">
        <v>9</v>
      </c>
      <c r="B44" s="10">
        <v>121</v>
      </c>
      <c r="C44" s="11" t="s">
        <v>42</v>
      </c>
      <c r="D44" s="12" t="s">
        <v>27</v>
      </c>
      <c r="E44" s="25" t="s">
        <v>37</v>
      </c>
      <c r="F44" s="14">
        <v>6.5335648148148143E-2</v>
      </c>
      <c r="G44" s="68">
        <f>(F44-F36)</f>
        <v>2.8460648148148145E-2</v>
      </c>
      <c r="H44" s="21"/>
      <c r="I44" s="23">
        <v>76</v>
      </c>
    </row>
    <row r="45" spans="1:9">
      <c r="A45" s="23"/>
      <c r="B45" s="10">
        <v>115</v>
      </c>
      <c r="C45" s="11" t="s">
        <v>46</v>
      </c>
      <c r="D45" s="27" t="s">
        <v>24</v>
      </c>
      <c r="E45" s="28" t="s">
        <v>37</v>
      </c>
      <c r="F45" s="29" t="s">
        <v>51</v>
      </c>
      <c r="G45" s="20" t="s">
        <v>29</v>
      </c>
      <c r="H45" s="21"/>
      <c r="I45" s="23">
        <v>0</v>
      </c>
    </row>
    <row r="46" spans="1:9">
      <c r="A46" s="23"/>
      <c r="B46" s="10">
        <v>116</v>
      </c>
      <c r="C46" s="11" t="s">
        <v>47</v>
      </c>
      <c r="D46" s="12" t="s">
        <v>24</v>
      </c>
      <c r="E46" s="28" t="s">
        <v>37</v>
      </c>
      <c r="F46" s="29" t="s">
        <v>51</v>
      </c>
      <c r="G46" s="20" t="s">
        <v>29</v>
      </c>
      <c r="H46" s="21"/>
      <c r="I46" s="23">
        <v>0</v>
      </c>
    </row>
    <row r="47" spans="1:9">
      <c r="A47" s="23"/>
      <c r="B47" s="12">
        <v>212</v>
      </c>
      <c r="C47" s="11" t="s">
        <v>48</v>
      </c>
      <c r="D47" s="27" t="s">
        <v>24</v>
      </c>
      <c r="E47" s="28" t="s">
        <v>37</v>
      </c>
      <c r="F47" s="29" t="s">
        <v>51</v>
      </c>
      <c r="G47" s="9"/>
      <c r="H47" s="18"/>
      <c r="I47" s="23">
        <v>0</v>
      </c>
    </row>
    <row r="48" spans="1:9">
      <c r="H48" s="18"/>
      <c r="I48" s="45"/>
    </row>
    <row r="49" spans="1:9">
      <c r="A49" s="31" t="s">
        <v>5</v>
      </c>
      <c r="B49" s="8" t="s">
        <v>6</v>
      </c>
      <c r="C49" s="32" t="s">
        <v>7</v>
      </c>
      <c r="D49" s="32" t="s">
        <v>8</v>
      </c>
      <c r="E49" s="8" t="s">
        <v>9</v>
      </c>
      <c r="F49" s="8" t="s">
        <v>85</v>
      </c>
      <c r="G49" s="8" t="s">
        <v>11</v>
      </c>
      <c r="H49" s="71" t="s">
        <v>12</v>
      </c>
      <c r="I49" s="46" t="s">
        <v>70</v>
      </c>
    </row>
    <row r="50" spans="1:9">
      <c r="A50" s="73">
        <v>1</v>
      </c>
      <c r="B50" s="33">
        <v>201</v>
      </c>
      <c r="C50" s="43" t="s">
        <v>54</v>
      </c>
      <c r="D50" s="42" t="s">
        <v>45</v>
      </c>
      <c r="E50" s="85" t="s">
        <v>55</v>
      </c>
      <c r="F50" s="34">
        <v>3.7199074074074072E-2</v>
      </c>
      <c r="G50" s="35"/>
      <c r="H50" s="16">
        <v>2000</v>
      </c>
      <c r="I50" s="23">
        <v>100</v>
      </c>
    </row>
    <row r="51" spans="1:9">
      <c r="A51" s="73">
        <v>2</v>
      </c>
      <c r="B51" s="33">
        <v>108</v>
      </c>
      <c r="C51" s="11" t="s">
        <v>63</v>
      </c>
      <c r="D51" s="42" t="s">
        <v>24</v>
      </c>
      <c r="E51" s="85" t="s">
        <v>55</v>
      </c>
      <c r="F51" s="34">
        <v>4.9166666666666664E-2</v>
      </c>
      <c r="G51" s="82">
        <f>(F51-F50)</f>
        <v>1.1967592592592592E-2</v>
      </c>
      <c r="H51" s="16">
        <v>1000</v>
      </c>
      <c r="I51" s="23">
        <v>97</v>
      </c>
    </row>
    <row r="52" spans="1:9">
      <c r="I52" s="45"/>
    </row>
    <row r="53" spans="1:9">
      <c r="A53" s="31" t="s">
        <v>5</v>
      </c>
      <c r="B53" s="8" t="s">
        <v>6</v>
      </c>
      <c r="C53" s="32" t="s">
        <v>7</v>
      </c>
      <c r="D53" s="32" t="s">
        <v>8</v>
      </c>
      <c r="E53" s="8" t="s">
        <v>9</v>
      </c>
      <c r="F53" s="8" t="s">
        <v>85</v>
      </c>
      <c r="G53" s="8" t="s">
        <v>11</v>
      </c>
      <c r="H53" s="71" t="s">
        <v>12</v>
      </c>
      <c r="I53" s="46" t="s">
        <v>70</v>
      </c>
    </row>
    <row r="54" spans="1:9">
      <c r="A54" s="73">
        <v>1</v>
      </c>
      <c r="B54" s="33">
        <v>220</v>
      </c>
      <c r="C54" s="43" t="s">
        <v>64</v>
      </c>
      <c r="D54" s="42" t="s">
        <v>45</v>
      </c>
      <c r="E54" s="44" t="s">
        <v>65</v>
      </c>
      <c r="F54" s="34">
        <v>2.0682870370370372E-2</v>
      </c>
      <c r="G54" s="35"/>
      <c r="H54" s="16">
        <v>1000</v>
      </c>
      <c r="I54" s="23">
        <v>100</v>
      </c>
    </row>
  </sheetData>
  <sortState ref="B17:I26">
    <sortCondition ref="F17:F26"/>
  </sortState>
  <mergeCells count="2">
    <mergeCell ref="A1:I1"/>
    <mergeCell ref="A2:G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16" workbookViewId="0">
      <selection activeCell="F58" sqref="F58"/>
    </sheetView>
  </sheetViews>
  <sheetFormatPr baseColWidth="10" defaultRowHeight="15" x14ac:dyDescent="0"/>
  <cols>
    <col min="3" max="3" width="19.33203125" customWidth="1"/>
    <col min="6" max="6" width="14" customWidth="1"/>
  </cols>
  <sheetData>
    <row r="1" spans="1:11" ht="20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0">
      <c r="A2" s="94" t="s">
        <v>75</v>
      </c>
      <c r="B2" s="94"/>
      <c r="C2" s="94"/>
      <c r="D2" s="94"/>
      <c r="E2" s="94"/>
      <c r="F2" s="94"/>
      <c r="G2" s="94"/>
    </row>
    <row r="3" spans="1:11" ht="20">
      <c r="A3" s="40"/>
      <c r="B3" s="40"/>
      <c r="C3" s="40" t="s">
        <v>2</v>
      </c>
      <c r="D3" s="40"/>
      <c r="E3" s="40"/>
      <c r="F3" s="40"/>
      <c r="G3" s="40"/>
    </row>
    <row r="4" spans="1:11" ht="20">
      <c r="A4" s="2"/>
      <c r="B4" s="2"/>
      <c r="C4" s="2"/>
      <c r="D4" s="2"/>
      <c r="E4" s="3" t="s">
        <v>3</v>
      </c>
      <c r="F4" s="4">
        <v>26</v>
      </c>
      <c r="G4" s="2"/>
    </row>
    <row r="5" spans="1:11" ht="18">
      <c r="A5" s="2"/>
      <c r="B5" s="2"/>
      <c r="C5" s="2"/>
      <c r="D5" s="2"/>
      <c r="E5" s="3" t="s">
        <v>4</v>
      </c>
      <c r="F5" s="5">
        <f>IF(OR(F4="",F12=""),"",F4/(HOUR(F12)+MINUTE(F12)/60+SECOND(F12)/3600))</f>
        <v>15.885947046843176</v>
      </c>
      <c r="G5" s="2"/>
    </row>
    <row r="11" spans="1:11">
      <c r="A11" s="6" t="s">
        <v>5</v>
      </c>
      <c r="B11" s="6" t="s">
        <v>6</v>
      </c>
      <c r="C11" s="7" t="s">
        <v>7</v>
      </c>
      <c r="D11" s="7" t="s">
        <v>8</v>
      </c>
      <c r="E11" s="6" t="s">
        <v>9</v>
      </c>
      <c r="F11" s="8" t="s">
        <v>85</v>
      </c>
      <c r="G11" s="8" t="s">
        <v>11</v>
      </c>
      <c r="H11" s="71" t="s">
        <v>12</v>
      </c>
      <c r="I11" s="46" t="s">
        <v>70</v>
      </c>
    </row>
    <row r="12" spans="1:11">
      <c r="A12" s="23">
        <v>1</v>
      </c>
      <c r="B12" s="10">
        <v>109</v>
      </c>
      <c r="C12" s="11" t="s">
        <v>13</v>
      </c>
      <c r="D12" s="12" t="s">
        <v>14</v>
      </c>
      <c r="E12" s="13" t="s">
        <v>15</v>
      </c>
      <c r="F12" s="14">
        <v>6.8194444444444446E-2</v>
      </c>
      <c r="G12" s="15"/>
      <c r="H12" s="16">
        <v>5000</v>
      </c>
      <c r="I12" s="23">
        <v>100</v>
      </c>
    </row>
    <row r="13" spans="1:11">
      <c r="A13" s="23">
        <v>2</v>
      </c>
      <c r="B13" s="10">
        <v>103</v>
      </c>
      <c r="C13" s="11" t="s">
        <v>16</v>
      </c>
      <c r="D13" s="12" t="s">
        <v>17</v>
      </c>
      <c r="E13" s="13" t="s">
        <v>15</v>
      </c>
      <c r="F13" s="14">
        <v>7.1122685185185178E-2</v>
      </c>
      <c r="G13" s="62">
        <f>F13-F12</f>
        <v>2.9282407407407313E-3</v>
      </c>
      <c r="H13" s="16">
        <v>3000</v>
      </c>
      <c r="I13" s="23">
        <v>97</v>
      </c>
    </row>
    <row r="14" spans="1:11">
      <c r="A14" s="23">
        <v>3</v>
      </c>
      <c r="B14" s="10">
        <v>107</v>
      </c>
      <c r="C14" s="11" t="s">
        <v>18</v>
      </c>
      <c r="D14" s="12" t="s">
        <v>17</v>
      </c>
      <c r="E14" s="13" t="s">
        <v>15</v>
      </c>
      <c r="F14" s="14">
        <v>7.3414351851851856E-2</v>
      </c>
      <c r="G14" s="62">
        <f>F14-F12</f>
        <v>5.2199074074074092E-3</v>
      </c>
      <c r="H14" s="16">
        <v>2000</v>
      </c>
      <c r="I14" s="23">
        <v>94</v>
      </c>
    </row>
    <row r="15" spans="1:11">
      <c r="A15" s="51">
        <v>4</v>
      </c>
      <c r="B15" s="12">
        <v>13</v>
      </c>
      <c r="C15" s="11" t="s">
        <v>78</v>
      </c>
      <c r="D15" s="12" t="s">
        <v>14</v>
      </c>
      <c r="E15" s="13" t="s">
        <v>15</v>
      </c>
      <c r="F15" s="64">
        <v>8.2372685185185188E-2</v>
      </c>
      <c r="G15" s="65">
        <f>F15-F12</f>
        <v>1.4178240740740741E-2</v>
      </c>
      <c r="H15" s="39"/>
      <c r="I15" s="23">
        <v>91</v>
      </c>
    </row>
    <row r="16" spans="1:11">
      <c r="A16" s="48"/>
      <c r="B16" s="41"/>
      <c r="C16" s="52"/>
      <c r="D16" s="41"/>
      <c r="E16" s="41"/>
      <c r="F16" s="59"/>
      <c r="G16" s="58"/>
      <c r="H16" s="18"/>
    </row>
    <row r="17" spans="1:9">
      <c r="A17" s="6" t="s">
        <v>5</v>
      </c>
      <c r="B17" s="6" t="s">
        <v>6</v>
      </c>
      <c r="C17" s="7" t="s">
        <v>7</v>
      </c>
      <c r="D17" s="7" t="s">
        <v>8</v>
      </c>
      <c r="E17" s="6" t="s">
        <v>9</v>
      </c>
      <c r="F17" s="8" t="s">
        <v>85</v>
      </c>
      <c r="G17" s="8" t="s">
        <v>11</v>
      </c>
      <c r="H17" s="72" t="s">
        <v>12</v>
      </c>
      <c r="I17" s="46" t="s">
        <v>70</v>
      </c>
    </row>
    <row r="18" spans="1:9">
      <c r="A18" s="23">
        <v>1</v>
      </c>
      <c r="B18" s="10">
        <v>113</v>
      </c>
      <c r="C18" s="66" t="s">
        <v>77</v>
      </c>
      <c r="D18" s="12" t="s">
        <v>17</v>
      </c>
      <c r="E18" s="67" t="s">
        <v>20</v>
      </c>
      <c r="F18" s="14">
        <v>6.6041666666666665E-2</v>
      </c>
      <c r="G18" s="15"/>
      <c r="H18" s="47">
        <v>5000</v>
      </c>
      <c r="I18" s="23">
        <v>100</v>
      </c>
    </row>
    <row r="19" spans="1:9">
      <c r="A19" s="23">
        <v>2</v>
      </c>
      <c r="B19" s="10">
        <v>118</v>
      </c>
      <c r="C19" s="66" t="s">
        <v>22</v>
      </c>
      <c r="D19" s="12" t="s">
        <v>17</v>
      </c>
      <c r="E19" s="67" t="s">
        <v>20</v>
      </c>
      <c r="F19" s="14">
        <v>7.6481481481481484E-2</v>
      </c>
      <c r="G19" s="62">
        <f>F19-F18</f>
        <v>1.0439814814814818E-2</v>
      </c>
      <c r="H19" s="47">
        <v>3000</v>
      </c>
      <c r="I19" s="23">
        <v>97</v>
      </c>
    </row>
    <row r="20" spans="1:9">
      <c r="A20" s="23">
        <v>3</v>
      </c>
      <c r="B20" s="41">
        <v>221</v>
      </c>
      <c r="C20" s="52" t="s">
        <v>79</v>
      </c>
      <c r="D20" s="12" t="s">
        <v>80</v>
      </c>
      <c r="E20" s="63" t="s">
        <v>20</v>
      </c>
      <c r="F20" s="14">
        <v>7.6585648148148153E-2</v>
      </c>
      <c r="G20" s="62">
        <f>F20-F18</f>
        <v>1.0543981481481488E-2</v>
      </c>
      <c r="H20" s="47">
        <v>2000</v>
      </c>
      <c r="I20" s="23">
        <v>94</v>
      </c>
    </row>
    <row r="21" spans="1:9">
      <c r="A21" s="23">
        <v>4</v>
      </c>
      <c r="B21" s="10">
        <v>102</v>
      </c>
      <c r="C21" s="66" t="s">
        <v>25</v>
      </c>
      <c r="D21" s="12" t="s">
        <v>80</v>
      </c>
      <c r="E21" s="67" t="s">
        <v>20</v>
      </c>
      <c r="F21" s="14">
        <v>7.6875000000000013E-2</v>
      </c>
      <c r="G21" s="68">
        <f>F21-F18</f>
        <v>1.0833333333333348E-2</v>
      </c>
      <c r="H21" s="21"/>
      <c r="I21" s="23">
        <v>91</v>
      </c>
    </row>
    <row r="22" spans="1:9">
      <c r="A22" s="23">
        <v>5</v>
      </c>
      <c r="B22" s="60">
        <v>202</v>
      </c>
      <c r="C22" s="52" t="s">
        <v>81</v>
      </c>
      <c r="D22" s="12" t="s">
        <v>82</v>
      </c>
      <c r="E22" s="61" t="s">
        <v>20</v>
      </c>
      <c r="F22" s="14">
        <v>8.3159722222222218E-2</v>
      </c>
      <c r="G22" s="68">
        <f>F22-F18</f>
        <v>1.7118055555555553E-2</v>
      </c>
      <c r="H22" s="18"/>
      <c r="I22" s="23">
        <v>88</v>
      </c>
    </row>
    <row r="23" spans="1:9">
      <c r="A23" s="23">
        <v>6</v>
      </c>
      <c r="B23" s="10">
        <v>104</v>
      </c>
      <c r="C23" s="66" t="s">
        <v>26</v>
      </c>
      <c r="D23" s="12" t="s">
        <v>27</v>
      </c>
      <c r="E23" s="67" t="s">
        <v>20</v>
      </c>
      <c r="F23" s="14">
        <v>9.2986111111111103E-2</v>
      </c>
      <c r="G23" s="68">
        <f>F23-F18</f>
        <v>2.6944444444444438E-2</v>
      </c>
      <c r="H23" s="21"/>
      <c r="I23" s="23">
        <v>85</v>
      </c>
    </row>
    <row r="24" spans="1:9">
      <c r="A24" s="9"/>
      <c r="B24" s="10">
        <v>205</v>
      </c>
      <c r="C24" s="11" t="s">
        <v>83</v>
      </c>
      <c r="D24" s="12" t="s">
        <v>80</v>
      </c>
      <c r="E24" s="19" t="s">
        <v>20</v>
      </c>
      <c r="F24" s="14" t="s">
        <v>51</v>
      </c>
      <c r="G24" s="20" t="s">
        <v>29</v>
      </c>
      <c r="H24" s="22"/>
      <c r="I24" s="23"/>
    </row>
    <row r="25" spans="1:9">
      <c r="A25" s="9"/>
      <c r="B25" s="10">
        <v>24</v>
      </c>
      <c r="C25" s="11" t="s">
        <v>84</v>
      </c>
      <c r="D25" s="12" t="s">
        <v>80</v>
      </c>
      <c r="E25" s="19" t="s">
        <v>20</v>
      </c>
      <c r="F25" s="14" t="s">
        <v>51</v>
      </c>
      <c r="G25" s="20" t="s">
        <v>29</v>
      </c>
      <c r="H25" s="21"/>
      <c r="I25" s="23"/>
    </row>
    <row r="26" spans="1:9">
      <c r="H26" s="18"/>
    </row>
    <row r="27" spans="1:9">
      <c r="A27" s="6" t="s">
        <v>5</v>
      </c>
      <c r="B27" s="6" t="s">
        <v>6</v>
      </c>
      <c r="C27" s="7" t="s">
        <v>7</v>
      </c>
      <c r="D27" s="7" t="s">
        <v>8</v>
      </c>
      <c r="E27" s="6" t="s">
        <v>9</v>
      </c>
      <c r="F27" s="8" t="s">
        <v>85</v>
      </c>
      <c r="G27" s="8" t="s">
        <v>11</v>
      </c>
      <c r="H27" s="72" t="s">
        <v>12</v>
      </c>
      <c r="I27" s="46" t="s">
        <v>70</v>
      </c>
    </row>
    <row r="28" spans="1:9">
      <c r="A28" s="23">
        <v>1</v>
      </c>
      <c r="B28" s="10">
        <v>211</v>
      </c>
      <c r="C28" s="11" t="s">
        <v>30</v>
      </c>
      <c r="D28" s="12" t="s">
        <v>14</v>
      </c>
      <c r="E28" s="24" t="s">
        <v>31</v>
      </c>
      <c r="F28" s="14">
        <v>5.2766203703703697E-2</v>
      </c>
      <c r="G28" s="15"/>
      <c r="H28" s="47">
        <v>3000</v>
      </c>
      <c r="I28" s="23">
        <v>100</v>
      </c>
    </row>
    <row r="29" spans="1:9">
      <c r="A29" s="23">
        <v>2</v>
      </c>
      <c r="B29" s="10">
        <v>124</v>
      </c>
      <c r="C29" s="11" t="s">
        <v>33</v>
      </c>
      <c r="D29" s="12" t="s">
        <v>34</v>
      </c>
      <c r="E29" s="24" t="s">
        <v>31</v>
      </c>
      <c r="F29" s="14">
        <v>6.0173611111111108E-2</v>
      </c>
      <c r="G29" s="17">
        <f>F29-F28</f>
        <v>7.4074074074074112E-3</v>
      </c>
      <c r="H29" s="47">
        <v>2000</v>
      </c>
      <c r="I29" s="23">
        <v>97</v>
      </c>
    </row>
    <row r="30" spans="1:9">
      <c r="A30" s="23">
        <v>3</v>
      </c>
      <c r="B30" s="10">
        <v>127</v>
      </c>
      <c r="C30" s="11" t="s">
        <v>32</v>
      </c>
      <c r="D30" s="12" t="s">
        <v>17</v>
      </c>
      <c r="E30" s="24" t="s">
        <v>31</v>
      </c>
      <c r="F30" s="14">
        <v>6.5243055555555554E-2</v>
      </c>
      <c r="G30" s="17">
        <f>F30-F28</f>
        <v>1.2476851851851857E-2</v>
      </c>
      <c r="H30" s="49">
        <v>1000</v>
      </c>
      <c r="I30" s="23">
        <v>94</v>
      </c>
    </row>
    <row r="31" spans="1:9">
      <c r="A31" s="23">
        <v>4</v>
      </c>
      <c r="B31" s="10">
        <v>122</v>
      </c>
      <c r="C31" s="11" t="s">
        <v>35</v>
      </c>
      <c r="D31" s="12" t="s">
        <v>17</v>
      </c>
      <c r="E31" s="24" t="s">
        <v>31</v>
      </c>
      <c r="F31" s="14">
        <v>6.6770833333333335E-2</v>
      </c>
      <c r="G31" s="20">
        <f>F31-F28</f>
        <v>1.4004629629629638E-2</v>
      </c>
      <c r="H31" s="21"/>
      <c r="I31" s="23">
        <v>91</v>
      </c>
    </row>
    <row r="32" spans="1:9">
      <c r="H32" s="18"/>
    </row>
    <row r="33" spans="1:9">
      <c r="A33" s="6" t="s">
        <v>5</v>
      </c>
      <c r="B33" s="6" t="s">
        <v>6</v>
      </c>
      <c r="C33" s="7" t="s">
        <v>7</v>
      </c>
      <c r="D33" s="7" t="s">
        <v>8</v>
      </c>
      <c r="E33" s="6" t="s">
        <v>9</v>
      </c>
      <c r="F33" s="8" t="s">
        <v>85</v>
      </c>
      <c r="G33" s="8" t="s">
        <v>11</v>
      </c>
      <c r="H33" s="72" t="s">
        <v>12</v>
      </c>
      <c r="I33" s="46" t="s">
        <v>70</v>
      </c>
    </row>
    <row r="34" spans="1:9">
      <c r="A34" s="23">
        <v>1</v>
      </c>
      <c r="B34" s="10">
        <v>131</v>
      </c>
      <c r="C34" s="11" t="s">
        <v>36</v>
      </c>
      <c r="D34" s="12" t="s">
        <v>17</v>
      </c>
      <c r="E34" s="25" t="s">
        <v>37</v>
      </c>
      <c r="F34" s="14">
        <v>5.0497685185185187E-2</v>
      </c>
      <c r="G34" s="15"/>
      <c r="H34" s="47">
        <v>3000</v>
      </c>
      <c r="I34" s="23">
        <v>100</v>
      </c>
    </row>
    <row r="35" spans="1:9">
      <c r="A35" s="23">
        <v>2</v>
      </c>
      <c r="B35" s="10">
        <v>117</v>
      </c>
      <c r="C35" s="11" t="s">
        <v>38</v>
      </c>
      <c r="D35" s="12" t="s">
        <v>17</v>
      </c>
      <c r="E35" s="25" t="s">
        <v>37</v>
      </c>
      <c r="F35" s="14">
        <v>5.8206018518518511E-2</v>
      </c>
      <c r="G35" s="17">
        <f>F35-F34</f>
        <v>7.708333333333324E-3</v>
      </c>
      <c r="H35" s="47">
        <v>2000</v>
      </c>
      <c r="I35" s="23">
        <v>97</v>
      </c>
    </row>
    <row r="36" spans="1:9">
      <c r="A36" s="23">
        <v>3</v>
      </c>
      <c r="B36" s="10">
        <v>121</v>
      </c>
      <c r="C36" s="11" t="s">
        <v>42</v>
      </c>
      <c r="D36" s="12" t="s">
        <v>27</v>
      </c>
      <c r="E36" s="25" t="s">
        <v>37</v>
      </c>
      <c r="F36" s="14">
        <v>6.2002314814814809E-2</v>
      </c>
      <c r="G36" s="17">
        <f>F36-F34</f>
        <v>1.1504629629629622E-2</v>
      </c>
      <c r="H36" s="47">
        <v>1000</v>
      </c>
      <c r="I36" s="23">
        <v>94</v>
      </c>
    </row>
    <row r="37" spans="1:9">
      <c r="A37" s="23">
        <v>4</v>
      </c>
      <c r="B37" s="10">
        <v>129</v>
      </c>
      <c r="C37" s="11" t="s">
        <v>43</v>
      </c>
      <c r="D37" s="12" t="s">
        <v>17</v>
      </c>
      <c r="E37" s="25" t="s">
        <v>37</v>
      </c>
      <c r="F37" s="14">
        <v>6.2453703703703706E-2</v>
      </c>
      <c r="G37" s="20">
        <f>F37-F34</f>
        <v>1.1956018518518519E-2</v>
      </c>
      <c r="H37" s="21"/>
      <c r="I37" s="23">
        <v>91</v>
      </c>
    </row>
    <row r="38" spans="1:9">
      <c r="A38" s="23">
        <v>5</v>
      </c>
      <c r="B38" s="10">
        <v>123</v>
      </c>
      <c r="C38" s="11" t="s">
        <v>52</v>
      </c>
      <c r="D38" s="12" t="s">
        <v>76</v>
      </c>
      <c r="E38" s="25" t="s">
        <v>37</v>
      </c>
      <c r="F38" s="14">
        <v>6.4571759259259259E-2</v>
      </c>
      <c r="G38" s="20">
        <f t="shared" ref="G38:G41" si="0">F38-F35</f>
        <v>6.3657407407407482E-3</v>
      </c>
      <c r="H38" s="21"/>
      <c r="I38" s="23">
        <v>88</v>
      </c>
    </row>
    <row r="39" spans="1:9">
      <c r="A39" s="23">
        <v>6</v>
      </c>
      <c r="B39" s="10">
        <v>125</v>
      </c>
      <c r="C39" s="11" t="s">
        <v>49</v>
      </c>
      <c r="D39" s="12" t="s">
        <v>45</v>
      </c>
      <c r="E39" s="25" t="s">
        <v>37</v>
      </c>
      <c r="F39" s="14">
        <v>7.0740740740740743E-2</v>
      </c>
      <c r="G39" s="20">
        <f t="shared" si="0"/>
        <v>8.7384259259259342E-3</v>
      </c>
      <c r="H39" s="18"/>
      <c r="I39" s="23">
        <v>85</v>
      </c>
    </row>
    <row r="40" spans="1:9">
      <c r="A40" s="23">
        <v>7</v>
      </c>
      <c r="B40" s="10">
        <v>126</v>
      </c>
      <c r="C40" s="26" t="s">
        <v>50</v>
      </c>
      <c r="D40" s="27" t="s">
        <v>24</v>
      </c>
      <c r="E40" s="28" t="s">
        <v>37</v>
      </c>
      <c r="F40" s="70">
        <v>8.2418981481481482E-2</v>
      </c>
      <c r="G40" s="20">
        <f t="shared" si="0"/>
        <v>1.9965277777777776E-2</v>
      </c>
      <c r="H40" s="21"/>
      <c r="I40" s="23">
        <v>82</v>
      </c>
    </row>
    <row r="41" spans="1:9">
      <c r="A41" s="23">
        <v>8</v>
      </c>
      <c r="B41" s="10">
        <v>128</v>
      </c>
      <c r="C41" s="11" t="s">
        <v>44</v>
      </c>
      <c r="D41" s="12" t="s">
        <v>45</v>
      </c>
      <c r="E41" s="25" t="s">
        <v>37</v>
      </c>
      <c r="F41" s="14">
        <v>8.2557870370370365E-2</v>
      </c>
      <c r="G41" s="20">
        <f t="shared" si="0"/>
        <v>1.7986111111111105E-2</v>
      </c>
      <c r="H41" s="18"/>
      <c r="I41" s="23">
        <v>80</v>
      </c>
    </row>
    <row r="42" spans="1:9">
      <c r="A42" s="9"/>
      <c r="B42" s="10">
        <v>115</v>
      </c>
      <c r="C42" s="11" t="s">
        <v>46</v>
      </c>
      <c r="D42" s="12" t="s">
        <v>24</v>
      </c>
      <c r="E42" s="25" t="s">
        <v>37</v>
      </c>
      <c r="F42" s="14" t="s">
        <v>51</v>
      </c>
      <c r="G42" s="20"/>
      <c r="H42" s="21"/>
      <c r="I42" s="23">
        <v>0</v>
      </c>
    </row>
    <row r="43" spans="1:9">
      <c r="A43" s="9"/>
      <c r="B43" s="10">
        <v>130</v>
      </c>
      <c r="C43" s="11" t="s">
        <v>39</v>
      </c>
      <c r="D43" s="12" t="s">
        <v>17</v>
      </c>
      <c r="E43" s="25" t="s">
        <v>37</v>
      </c>
      <c r="F43" s="14" t="s">
        <v>51</v>
      </c>
      <c r="G43" s="20"/>
      <c r="H43" s="21"/>
      <c r="I43" s="23">
        <v>0</v>
      </c>
    </row>
    <row r="44" spans="1:9">
      <c r="A44" s="9"/>
      <c r="H44" s="18"/>
      <c r="I44" s="23"/>
    </row>
    <row r="45" spans="1:9">
      <c r="A45" s="31" t="s">
        <v>5</v>
      </c>
      <c r="B45" s="8" t="s">
        <v>6</v>
      </c>
      <c r="C45" s="32" t="s">
        <v>7</v>
      </c>
      <c r="D45" s="32" t="s">
        <v>8</v>
      </c>
      <c r="E45" s="8" t="s">
        <v>9</v>
      </c>
      <c r="F45" s="8" t="s">
        <v>85</v>
      </c>
      <c r="G45" s="8" t="s">
        <v>11</v>
      </c>
      <c r="H45" s="71" t="s">
        <v>12</v>
      </c>
      <c r="I45" s="46" t="s">
        <v>70</v>
      </c>
    </row>
    <row r="46" spans="1:9">
      <c r="A46" s="73">
        <v>1</v>
      </c>
      <c r="B46" s="33">
        <v>108</v>
      </c>
      <c r="C46" s="11" t="s">
        <v>63</v>
      </c>
      <c r="D46" s="42" t="s">
        <v>24</v>
      </c>
      <c r="E46" s="93" t="s">
        <v>55</v>
      </c>
      <c r="F46" s="59">
        <v>4.9016203703703708E-2</v>
      </c>
      <c r="G46" s="35"/>
      <c r="H46" s="16">
        <v>2000</v>
      </c>
      <c r="I46" s="23">
        <v>100</v>
      </c>
    </row>
    <row r="47" spans="1:9">
      <c r="A47" s="73">
        <v>2</v>
      </c>
      <c r="B47" s="33">
        <v>201</v>
      </c>
      <c r="C47" s="26" t="s">
        <v>54</v>
      </c>
      <c r="D47" s="27" t="s">
        <v>45</v>
      </c>
      <c r="E47" s="93" t="s">
        <v>55</v>
      </c>
      <c r="F47" s="34">
        <v>5.9918981481481483E-2</v>
      </c>
      <c r="G47" s="36">
        <v>5.6365740740740786E-3</v>
      </c>
      <c r="H47" s="16">
        <v>1000</v>
      </c>
      <c r="I47" s="23">
        <v>97</v>
      </c>
    </row>
    <row r="49" spans="1:9">
      <c r="A49" s="31" t="s">
        <v>5</v>
      </c>
      <c r="B49" s="8" t="s">
        <v>6</v>
      </c>
      <c r="C49" s="32" t="s">
        <v>7</v>
      </c>
      <c r="D49" s="32" t="s">
        <v>8</v>
      </c>
      <c r="E49" s="8" t="s">
        <v>9</v>
      </c>
      <c r="F49" s="8" t="s">
        <v>85</v>
      </c>
      <c r="G49" s="8" t="s">
        <v>11</v>
      </c>
      <c r="H49" s="71" t="s">
        <v>12</v>
      </c>
      <c r="I49" s="46" t="s">
        <v>70</v>
      </c>
    </row>
    <row r="50" spans="1:9">
      <c r="A50" s="73">
        <v>1</v>
      </c>
      <c r="B50" s="33">
        <v>220</v>
      </c>
      <c r="C50" s="43" t="s">
        <v>64</v>
      </c>
      <c r="D50" s="42" t="s">
        <v>45</v>
      </c>
      <c r="E50" s="44" t="s">
        <v>65</v>
      </c>
      <c r="F50" s="34">
        <v>2.0682870370370372E-2</v>
      </c>
      <c r="G50" s="35"/>
      <c r="H50" s="16"/>
      <c r="I50" s="23">
        <v>100</v>
      </c>
    </row>
  </sheetData>
  <mergeCells count="2">
    <mergeCell ref="A1:K1"/>
    <mergeCell ref="A2:G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activeCell="E67" sqref="E67"/>
    </sheetView>
  </sheetViews>
  <sheetFormatPr baseColWidth="10" defaultRowHeight="15" x14ac:dyDescent="0"/>
  <cols>
    <col min="3" max="3" width="22.33203125" customWidth="1"/>
    <col min="10" max="10" width="13.33203125" customWidth="1"/>
  </cols>
  <sheetData>
    <row r="1" spans="1:10">
      <c r="F1" s="23" t="s">
        <v>72</v>
      </c>
      <c r="G1" s="23" t="s">
        <v>71</v>
      </c>
      <c r="H1" s="23" t="s">
        <v>73</v>
      </c>
    </row>
    <row r="2" spans="1:10">
      <c r="A2" s="6" t="s">
        <v>5</v>
      </c>
      <c r="B2" s="6" t="s">
        <v>6</v>
      </c>
      <c r="C2" s="7" t="s">
        <v>7</v>
      </c>
      <c r="D2" s="7" t="s">
        <v>8</v>
      </c>
      <c r="E2" s="6" t="s">
        <v>9</v>
      </c>
      <c r="F2" s="46" t="s">
        <v>70</v>
      </c>
      <c r="G2" s="46" t="s">
        <v>70</v>
      </c>
      <c r="H2" s="46" t="s">
        <v>70</v>
      </c>
      <c r="I2" s="9" t="s">
        <v>74</v>
      </c>
      <c r="J2" s="30" t="s">
        <v>88</v>
      </c>
    </row>
    <row r="3" spans="1:10">
      <c r="A3" s="23">
        <v>1</v>
      </c>
      <c r="B3" s="10">
        <v>1</v>
      </c>
      <c r="C3" s="11" t="s">
        <v>13</v>
      </c>
      <c r="D3" s="12" t="s">
        <v>14</v>
      </c>
      <c r="E3" s="13" t="s">
        <v>15</v>
      </c>
      <c r="F3" s="23">
        <v>100</v>
      </c>
      <c r="G3" s="23">
        <v>100</v>
      </c>
      <c r="H3" s="23">
        <v>100</v>
      </c>
      <c r="I3" s="23">
        <f>G3+F3+H3</f>
        <v>300</v>
      </c>
      <c r="J3" s="90">
        <f>manche1!H12+manche2!H12+manche3!H12</f>
        <v>18000</v>
      </c>
    </row>
    <row r="4" spans="1:10">
      <c r="A4" s="23">
        <v>2</v>
      </c>
      <c r="B4" s="10">
        <v>103</v>
      </c>
      <c r="C4" s="11" t="s">
        <v>16</v>
      </c>
      <c r="D4" s="12" t="s">
        <v>17</v>
      </c>
      <c r="E4" s="13" t="s">
        <v>15</v>
      </c>
      <c r="F4" s="23">
        <v>97</v>
      </c>
      <c r="G4" s="23">
        <v>94</v>
      </c>
      <c r="H4" s="23">
        <v>97</v>
      </c>
      <c r="I4" s="23">
        <f>G4+F4+H4</f>
        <v>288</v>
      </c>
      <c r="J4" s="90">
        <f>manche1!H13+manche2!H14+manche3!H13</f>
        <v>8000</v>
      </c>
    </row>
    <row r="5" spans="1:10">
      <c r="A5" s="23">
        <v>3</v>
      </c>
      <c r="B5" s="10">
        <v>107</v>
      </c>
      <c r="C5" s="11" t="s">
        <v>18</v>
      </c>
      <c r="D5" s="12" t="s">
        <v>17</v>
      </c>
      <c r="E5" s="13" t="s">
        <v>15</v>
      </c>
      <c r="F5" s="23">
        <v>94</v>
      </c>
      <c r="G5" s="23">
        <v>97</v>
      </c>
      <c r="H5" s="23">
        <v>94</v>
      </c>
      <c r="I5" s="23">
        <f>G5+F5+H5</f>
        <v>285</v>
      </c>
      <c r="J5" s="90">
        <f>manche1!H14+manche2!H13+manche3!H14</f>
        <v>7000</v>
      </c>
    </row>
    <row r="6" spans="1:10">
      <c r="A6" s="51">
        <v>4</v>
      </c>
      <c r="B6" s="12">
        <v>13</v>
      </c>
      <c r="C6" s="11" t="s">
        <v>78</v>
      </c>
      <c r="D6" s="12" t="s">
        <v>14</v>
      </c>
      <c r="E6" s="13" t="s">
        <v>15</v>
      </c>
      <c r="F6" s="51">
        <v>0</v>
      </c>
      <c r="G6" s="23">
        <v>0</v>
      </c>
      <c r="H6" s="51">
        <v>91</v>
      </c>
      <c r="I6" s="23">
        <f>G6+F6+H6</f>
        <v>91</v>
      </c>
      <c r="J6" s="91"/>
    </row>
    <row r="7" spans="1:10">
      <c r="F7" s="50"/>
      <c r="G7" s="45"/>
      <c r="H7" s="50"/>
      <c r="I7" s="45"/>
      <c r="J7" s="57"/>
    </row>
    <row r="8" spans="1:10">
      <c r="A8" s="6" t="s">
        <v>5</v>
      </c>
      <c r="B8" s="6" t="s">
        <v>6</v>
      </c>
      <c r="C8" s="7" t="s">
        <v>7</v>
      </c>
      <c r="D8" s="7" t="s">
        <v>8</v>
      </c>
      <c r="E8" s="6" t="s">
        <v>9</v>
      </c>
      <c r="F8" s="46" t="s">
        <v>70</v>
      </c>
      <c r="G8" s="46" t="s">
        <v>70</v>
      </c>
      <c r="H8" s="46" t="s">
        <v>70</v>
      </c>
      <c r="I8" s="9" t="s">
        <v>74</v>
      </c>
      <c r="J8" s="30" t="s">
        <v>88</v>
      </c>
    </row>
    <row r="9" spans="1:10">
      <c r="A9" s="23">
        <v>1</v>
      </c>
      <c r="B9" s="10">
        <v>118</v>
      </c>
      <c r="C9" s="11" t="s">
        <v>22</v>
      </c>
      <c r="D9" s="12" t="s">
        <v>17</v>
      </c>
      <c r="E9" s="19" t="s">
        <v>20</v>
      </c>
      <c r="F9" s="51">
        <v>94</v>
      </c>
      <c r="G9" s="23">
        <v>97</v>
      </c>
      <c r="H9" s="23">
        <v>97</v>
      </c>
      <c r="I9" s="23">
        <f t="shared" ref="I9:I20" si="0">G9+F9+H9</f>
        <v>288</v>
      </c>
      <c r="J9" s="89">
        <f>manche1!H19+manche2!H18+manche3!H19</f>
        <v>8000</v>
      </c>
    </row>
    <row r="10" spans="1:10">
      <c r="A10" s="23">
        <v>2</v>
      </c>
      <c r="B10" s="10">
        <v>102</v>
      </c>
      <c r="C10" s="11" t="s">
        <v>25</v>
      </c>
      <c r="D10" s="12" t="s">
        <v>80</v>
      </c>
      <c r="E10" s="19" t="s">
        <v>20</v>
      </c>
      <c r="F10" s="23">
        <v>88</v>
      </c>
      <c r="G10" s="23">
        <v>91</v>
      </c>
      <c r="H10" s="23">
        <v>91</v>
      </c>
      <c r="I10" s="23">
        <f t="shared" si="0"/>
        <v>270</v>
      </c>
      <c r="J10" s="57"/>
    </row>
    <row r="11" spans="1:10">
      <c r="A11" s="23">
        <v>3</v>
      </c>
      <c r="B11" s="10">
        <v>104</v>
      </c>
      <c r="C11" s="11" t="s">
        <v>26</v>
      </c>
      <c r="D11" s="12" t="s">
        <v>27</v>
      </c>
      <c r="E11" s="19" t="s">
        <v>20</v>
      </c>
      <c r="F11" s="23">
        <v>85</v>
      </c>
      <c r="G11" s="23">
        <v>85</v>
      </c>
      <c r="H11" s="23">
        <v>85</v>
      </c>
      <c r="I11" s="23">
        <f t="shared" si="0"/>
        <v>255</v>
      </c>
      <c r="J11" s="57"/>
    </row>
    <row r="12" spans="1:10">
      <c r="A12" s="23">
        <v>4</v>
      </c>
      <c r="B12" s="10">
        <v>110</v>
      </c>
      <c r="C12" s="11" t="s">
        <v>21</v>
      </c>
      <c r="D12" s="12" t="s">
        <v>17</v>
      </c>
      <c r="E12" s="19" t="s">
        <v>20</v>
      </c>
      <c r="F12" s="51">
        <v>97</v>
      </c>
      <c r="G12" s="23">
        <v>100</v>
      </c>
      <c r="H12" s="23">
        <v>0</v>
      </c>
      <c r="I12" s="23">
        <f t="shared" si="0"/>
        <v>197</v>
      </c>
      <c r="J12" s="89">
        <f>manche1!H18+manche2!H17</f>
        <v>8000</v>
      </c>
    </row>
    <row r="13" spans="1:10">
      <c r="A13" s="23">
        <v>5</v>
      </c>
      <c r="B13" s="10">
        <v>221</v>
      </c>
      <c r="C13" s="11" t="s">
        <v>62</v>
      </c>
      <c r="D13" s="12" t="s">
        <v>80</v>
      </c>
      <c r="E13" s="19" t="s">
        <v>20</v>
      </c>
      <c r="F13" s="51">
        <v>0</v>
      </c>
      <c r="G13" s="23">
        <v>91</v>
      </c>
      <c r="H13" s="51">
        <v>94</v>
      </c>
      <c r="I13" s="23">
        <f t="shared" si="0"/>
        <v>185</v>
      </c>
      <c r="J13" s="57"/>
    </row>
    <row r="14" spans="1:10">
      <c r="A14" s="23">
        <v>6</v>
      </c>
      <c r="B14" s="10">
        <v>202</v>
      </c>
      <c r="C14" s="11" t="s">
        <v>87</v>
      </c>
      <c r="D14" s="12" t="s">
        <v>34</v>
      </c>
      <c r="E14" s="19" t="s">
        <v>20</v>
      </c>
      <c r="F14" s="23">
        <v>0</v>
      </c>
      <c r="G14" s="23">
        <v>88</v>
      </c>
      <c r="H14" s="23">
        <v>88</v>
      </c>
      <c r="I14" s="23">
        <f t="shared" si="0"/>
        <v>176</v>
      </c>
      <c r="J14" s="57"/>
    </row>
    <row r="15" spans="1:10">
      <c r="A15" s="23">
        <v>7</v>
      </c>
      <c r="B15" s="10">
        <v>101</v>
      </c>
      <c r="C15" s="11" t="s">
        <v>28</v>
      </c>
      <c r="D15" s="12" t="s">
        <v>24</v>
      </c>
      <c r="E15" s="19" t="s">
        <v>20</v>
      </c>
      <c r="F15" s="23">
        <v>82</v>
      </c>
      <c r="G15" s="23">
        <v>80</v>
      </c>
      <c r="H15" s="23">
        <v>0</v>
      </c>
      <c r="I15" s="23">
        <f t="shared" si="0"/>
        <v>162</v>
      </c>
      <c r="J15" s="57"/>
    </row>
    <row r="16" spans="1:10">
      <c r="A16" s="23">
        <v>8</v>
      </c>
      <c r="B16" s="10">
        <v>106</v>
      </c>
      <c r="C16" s="66" t="s">
        <v>19</v>
      </c>
      <c r="D16" s="12" t="s">
        <v>17</v>
      </c>
      <c r="E16" s="67" t="s">
        <v>20</v>
      </c>
      <c r="F16" s="23">
        <v>100</v>
      </c>
      <c r="G16" s="23">
        <v>0</v>
      </c>
      <c r="H16" s="23">
        <v>0</v>
      </c>
      <c r="I16" s="23">
        <f t="shared" si="0"/>
        <v>100</v>
      </c>
      <c r="J16" s="89">
        <f>manche1!H17</f>
        <v>5000</v>
      </c>
    </row>
    <row r="17" spans="1:10">
      <c r="A17" s="23">
        <v>9</v>
      </c>
      <c r="B17" s="10">
        <v>113</v>
      </c>
      <c r="C17" s="11" t="s">
        <v>77</v>
      </c>
      <c r="D17" s="12" t="s">
        <v>17</v>
      </c>
      <c r="E17" s="19" t="s">
        <v>20</v>
      </c>
      <c r="F17" s="23">
        <v>0</v>
      </c>
      <c r="G17" s="23">
        <v>0</v>
      </c>
      <c r="H17" s="23">
        <v>100</v>
      </c>
      <c r="I17" s="23">
        <f t="shared" si="0"/>
        <v>100</v>
      </c>
      <c r="J17" s="57"/>
    </row>
    <row r="18" spans="1:10">
      <c r="A18" s="23">
        <v>10</v>
      </c>
      <c r="B18" s="10">
        <v>120</v>
      </c>
      <c r="C18" s="11" t="s">
        <v>66</v>
      </c>
      <c r="D18" s="12" t="s">
        <v>45</v>
      </c>
      <c r="E18" s="19" t="s">
        <v>20</v>
      </c>
      <c r="F18" s="86">
        <v>0</v>
      </c>
      <c r="G18" s="53">
        <v>94</v>
      </c>
      <c r="H18" s="53">
        <v>0</v>
      </c>
      <c r="I18" s="53">
        <f t="shared" si="0"/>
        <v>94</v>
      </c>
      <c r="J18" s="92" t="s">
        <v>89</v>
      </c>
    </row>
    <row r="19" spans="1:10">
      <c r="A19" s="23">
        <v>11</v>
      </c>
      <c r="B19" s="10">
        <v>205</v>
      </c>
      <c r="C19" s="11" t="s">
        <v>68</v>
      </c>
      <c r="D19" s="12" t="s">
        <v>80</v>
      </c>
      <c r="E19" s="19" t="s">
        <v>20</v>
      </c>
      <c r="F19" s="23">
        <v>0</v>
      </c>
      <c r="G19" s="23">
        <v>82</v>
      </c>
      <c r="H19" s="23">
        <v>0</v>
      </c>
      <c r="I19" s="23">
        <f t="shared" si="0"/>
        <v>82</v>
      </c>
      <c r="J19" s="57"/>
    </row>
    <row r="20" spans="1:10">
      <c r="A20" s="23">
        <v>12</v>
      </c>
      <c r="B20" s="10">
        <v>222</v>
      </c>
      <c r="C20" s="11" t="s">
        <v>69</v>
      </c>
      <c r="D20" s="12" t="s">
        <v>14</v>
      </c>
      <c r="E20" s="19" t="s">
        <v>20</v>
      </c>
      <c r="F20" s="23">
        <v>0</v>
      </c>
      <c r="G20" s="56">
        <v>78</v>
      </c>
      <c r="H20" s="23">
        <v>0</v>
      </c>
      <c r="I20" s="23">
        <f t="shared" si="0"/>
        <v>78</v>
      </c>
      <c r="J20" s="57"/>
    </row>
    <row r="21" spans="1:10">
      <c r="A21" s="84"/>
      <c r="B21" s="10">
        <v>24</v>
      </c>
      <c r="C21" s="11" t="s">
        <v>84</v>
      </c>
      <c r="D21" s="12" t="s">
        <v>80</v>
      </c>
      <c r="E21" s="19" t="s">
        <v>20</v>
      </c>
      <c r="F21" s="14"/>
      <c r="G21" s="23"/>
      <c r="H21" s="23">
        <v>0</v>
      </c>
      <c r="I21" s="23">
        <v>0</v>
      </c>
      <c r="J21" s="57"/>
    </row>
    <row r="22" spans="1:10">
      <c r="A22" s="50"/>
      <c r="J22" s="57"/>
    </row>
    <row r="23" spans="1:10">
      <c r="A23" s="6" t="s">
        <v>5</v>
      </c>
      <c r="B23" s="6" t="s">
        <v>6</v>
      </c>
      <c r="C23" s="7" t="s">
        <v>7</v>
      </c>
      <c r="D23" s="7" t="s">
        <v>8</v>
      </c>
      <c r="E23" s="6" t="s">
        <v>9</v>
      </c>
      <c r="F23" s="46" t="s">
        <v>70</v>
      </c>
      <c r="G23" s="46" t="s">
        <v>70</v>
      </c>
      <c r="H23" s="46" t="s">
        <v>70</v>
      </c>
      <c r="I23" s="9" t="s">
        <v>74</v>
      </c>
      <c r="J23" s="30" t="s">
        <v>88</v>
      </c>
    </row>
    <row r="24" spans="1:10">
      <c r="A24" s="23">
        <v>1</v>
      </c>
      <c r="B24" s="10">
        <v>124</v>
      </c>
      <c r="C24" s="11" t="s">
        <v>33</v>
      </c>
      <c r="D24" s="12" t="s">
        <v>34</v>
      </c>
      <c r="E24" s="24" t="s">
        <v>31</v>
      </c>
      <c r="F24" s="23">
        <v>97</v>
      </c>
      <c r="G24" s="23">
        <v>97</v>
      </c>
      <c r="H24" s="23">
        <v>97</v>
      </c>
      <c r="I24" s="23">
        <f>G24+F24+H24</f>
        <v>291</v>
      </c>
      <c r="J24" s="89">
        <f>manche1!H27+manche2!H30+manche3!H29</f>
        <v>6000</v>
      </c>
    </row>
    <row r="25" spans="1:10">
      <c r="A25" s="23">
        <v>2</v>
      </c>
      <c r="B25" s="10">
        <v>204</v>
      </c>
      <c r="C25" s="11" t="s">
        <v>30</v>
      </c>
      <c r="D25" s="12" t="s">
        <v>14</v>
      </c>
      <c r="E25" s="24" t="s">
        <v>31</v>
      </c>
      <c r="F25" s="23">
        <v>100</v>
      </c>
      <c r="G25" s="23">
        <v>88</v>
      </c>
      <c r="H25" s="23">
        <v>100</v>
      </c>
      <c r="I25" s="23">
        <f>G25+F25+H25</f>
        <v>288</v>
      </c>
      <c r="J25" s="89">
        <f>manche1!H26+manche3!H28</f>
        <v>6000</v>
      </c>
    </row>
    <row r="26" spans="1:10">
      <c r="A26" s="23">
        <v>3</v>
      </c>
      <c r="B26" s="10">
        <v>223</v>
      </c>
      <c r="C26" s="11" t="s">
        <v>32</v>
      </c>
      <c r="D26" s="12" t="s">
        <v>17</v>
      </c>
      <c r="E26" s="24" t="s">
        <v>31</v>
      </c>
      <c r="F26" s="23">
        <v>94</v>
      </c>
      <c r="G26" s="23">
        <v>94</v>
      </c>
      <c r="H26" s="23">
        <v>94</v>
      </c>
      <c r="I26" s="23">
        <f>G26+F26+H26</f>
        <v>282</v>
      </c>
      <c r="J26" s="89">
        <f>manche1!H28+manche2!H31+manche3!H30</f>
        <v>3000</v>
      </c>
    </row>
    <row r="27" spans="1:10">
      <c r="A27" s="23">
        <v>4</v>
      </c>
      <c r="B27" s="10">
        <v>122</v>
      </c>
      <c r="C27" s="11" t="s">
        <v>61</v>
      </c>
      <c r="D27" s="12" t="s">
        <v>17</v>
      </c>
      <c r="E27" s="24" t="s">
        <v>31</v>
      </c>
      <c r="F27" s="23">
        <v>91</v>
      </c>
      <c r="G27" s="23">
        <v>91</v>
      </c>
      <c r="H27" s="23">
        <v>91</v>
      </c>
      <c r="I27" s="23">
        <f>G27+F27+H27</f>
        <v>273</v>
      </c>
      <c r="J27" s="89"/>
    </row>
    <row r="28" spans="1:10">
      <c r="A28" s="23">
        <v>5</v>
      </c>
      <c r="B28" s="10">
        <v>111</v>
      </c>
      <c r="C28" s="11" t="s">
        <v>60</v>
      </c>
      <c r="D28" s="12" t="s">
        <v>45</v>
      </c>
      <c r="E28" s="24" t="s">
        <v>31</v>
      </c>
      <c r="F28" s="23">
        <v>0</v>
      </c>
      <c r="G28" s="23">
        <v>100</v>
      </c>
      <c r="H28" s="23">
        <v>0</v>
      </c>
      <c r="I28" s="23">
        <f>G28+F28+H28</f>
        <v>100</v>
      </c>
      <c r="J28" s="89">
        <f>manche2!H29</f>
        <v>3000</v>
      </c>
    </row>
    <row r="29" spans="1:10">
      <c r="G29" s="45"/>
      <c r="I29" s="23"/>
      <c r="J29" s="57"/>
    </row>
    <row r="30" spans="1:10">
      <c r="A30" s="6" t="s">
        <v>5</v>
      </c>
      <c r="B30" s="6" t="s">
        <v>6</v>
      </c>
      <c r="C30" s="7" t="s">
        <v>7</v>
      </c>
      <c r="D30" s="7" t="s">
        <v>8</v>
      </c>
      <c r="E30" s="6" t="s">
        <v>9</v>
      </c>
      <c r="F30" s="46" t="s">
        <v>70</v>
      </c>
      <c r="G30" s="46" t="s">
        <v>70</v>
      </c>
      <c r="H30" s="46" t="s">
        <v>70</v>
      </c>
      <c r="I30" s="9" t="s">
        <v>74</v>
      </c>
      <c r="J30" s="30" t="s">
        <v>88</v>
      </c>
    </row>
    <row r="31" spans="1:10">
      <c r="A31" s="23">
        <v>1</v>
      </c>
      <c r="B31" s="10">
        <v>131</v>
      </c>
      <c r="C31" s="11" t="s">
        <v>36</v>
      </c>
      <c r="D31" s="12" t="s">
        <v>17</v>
      </c>
      <c r="E31" s="25" t="s">
        <v>37</v>
      </c>
      <c r="F31" s="51">
        <v>100</v>
      </c>
      <c r="G31" s="23">
        <v>100</v>
      </c>
      <c r="H31" s="51">
        <v>100</v>
      </c>
      <c r="I31" s="23">
        <f t="shared" ref="I31:I43" si="1">G31+F31+H31</f>
        <v>300</v>
      </c>
      <c r="J31" s="89">
        <f>manche1!H32+manche2!H36+manche3!H34</f>
        <v>9000</v>
      </c>
    </row>
    <row r="32" spans="1:10">
      <c r="A32" s="23">
        <v>2</v>
      </c>
      <c r="B32" s="10">
        <v>117</v>
      </c>
      <c r="C32" s="11" t="s">
        <v>38</v>
      </c>
      <c r="D32" s="12" t="s">
        <v>17</v>
      </c>
      <c r="E32" s="25" t="s">
        <v>37</v>
      </c>
      <c r="F32" s="51">
        <v>97</v>
      </c>
      <c r="G32" s="23">
        <v>97</v>
      </c>
      <c r="H32" s="51">
        <v>97</v>
      </c>
      <c r="I32" s="23">
        <f t="shared" si="1"/>
        <v>291</v>
      </c>
      <c r="J32" s="89">
        <f>manche1!H33+manche2!H37+manche3!H35</f>
        <v>6000</v>
      </c>
    </row>
    <row r="33" spans="1:10">
      <c r="A33" s="23">
        <v>3</v>
      </c>
      <c r="B33" s="10">
        <v>129</v>
      </c>
      <c r="C33" s="11" t="s">
        <v>43</v>
      </c>
      <c r="D33" s="12" t="s">
        <v>17</v>
      </c>
      <c r="E33" s="25" t="s">
        <v>37</v>
      </c>
      <c r="F33" s="51">
        <v>85</v>
      </c>
      <c r="G33" s="23">
        <v>88</v>
      </c>
      <c r="H33" s="51">
        <v>91</v>
      </c>
      <c r="I33" s="23">
        <f t="shared" si="1"/>
        <v>264</v>
      </c>
      <c r="J33" s="89"/>
    </row>
    <row r="34" spans="1:10">
      <c r="A34" s="23">
        <v>4</v>
      </c>
      <c r="B34" s="10">
        <v>121</v>
      </c>
      <c r="C34" s="11" t="s">
        <v>42</v>
      </c>
      <c r="D34" s="12" t="s">
        <v>27</v>
      </c>
      <c r="E34" s="25" t="s">
        <v>37</v>
      </c>
      <c r="F34" s="51">
        <v>88</v>
      </c>
      <c r="G34" s="23">
        <v>76</v>
      </c>
      <c r="H34" s="51">
        <v>94</v>
      </c>
      <c r="I34" s="23">
        <f t="shared" si="1"/>
        <v>258</v>
      </c>
      <c r="J34" s="89">
        <f>manche3!H36</f>
        <v>1000</v>
      </c>
    </row>
    <row r="35" spans="1:10">
      <c r="A35" s="23">
        <v>5</v>
      </c>
      <c r="B35" s="10">
        <v>128</v>
      </c>
      <c r="C35" s="11" t="s">
        <v>44</v>
      </c>
      <c r="D35" s="12" t="s">
        <v>45</v>
      </c>
      <c r="E35" s="25" t="s">
        <v>37</v>
      </c>
      <c r="F35" s="51">
        <v>82</v>
      </c>
      <c r="G35" s="23">
        <v>82</v>
      </c>
      <c r="H35" s="51">
        <v>80</v>
      </c>
      <c r="I35" s="23">
        <f t="shared" si="1"/>
        <v>244</v>
      </c>
      <c r="J35" s="89"/>
    </row>
    <row r="36" spans="1:10">
      <c r="A36" s="23">
        <v>6</v>
      </c>
      <c r="B36" s="10">
        <v>125</v>
      </c>
      <c r="C36" s="11" t="s">
        <v>49</v>
      </c>
      <c r="D36" s="12" t="s">
        <v>45</v>
      </c>
      <c r="E36" s="25" t="s">
        <v>37</v>
      </c>
      <c r="F36" s="51">
        <v>74</v>
      </c>
      <c r="G36" s="23">
        <v>80</v>
      </c>
      <c r="H36" s="51">
        <v>85</v>
      </c>
      <c r="I36" s="23">
        <f t="shared" si="1"/>
        <v>239</v>
      </c>
      <c r="J36" s="89"/>
    </row>
    <row r="37" spans="1:10">
      <c r="A37" s="23">
        <v>7</v>
      </c>
      <c r="B37" s="10">
        <v>210</v>
      </c>
      <c r="C37" s="11" t="s">
        <v>40</v>
      </c>
      <c r="D37" s="12" t="s">
        <v>41</v>
      </c>
      <c r="E37" s="25" t="s">
        <v>37</v>
      </c>
      <c r="F37" s="51">
        <v>91</v>
      </c>
      <c r="G37" s="23">
        <v>94</v>
      </c>
      <c r="H37" s="51">
        <v>0</v>
      </c>
      <c r="I37" s="23">
        <f t="shared" si="1"/>
        <v>185</v>
      </c>
      <c r="J37" s="89">
        <f>manche2!H38</f>
        <v>1000</v>
      </c>
    </row>
    <row r="38" spans="1:10">
      <c r="A38" s="23">
        <v>8</v>
      </c>
      <c r="B38" s="10">
        <v>123</v>
      </c>
      <c r="C38" s="11" t="s">
        <v>52</v>
      </c>
      <c r="D38" s="12" t="s">
        <v>45</v>
      </c>
      <c r="E38" s="25" t="s">
        <v>37</v>
      </c>
      <c r="F38" s="51">
        <v>0</v>
      </c>
      <c r="G38" s="23">
        <v>91</v>
      </c>
      <c r="H38" s="51">
        <v>88</v>
      </c>
      <c r="I38" s="23">
        <f t="shared" si="1"/>
        <v>179</v>
      </c>
      <c r="J38" s="89"/>
    </row>
    <row r="39" spans="1:10">
      <c r="A39" s="23">
        <v>9</v>
      </c>
      <c r="B39" s="10">
        <v>126</v>
      </c>
      <c r="C39" s="83" t="s">
        <v>50</v>
      </c>
      <c r="D39" s="27" t="s">
        <v>24</v>
      </c>
      <c r="E39" s="25" t="s">
        <v>37</v>
      </c>
      <c r="F39" s="51">
        <v>0</v>
      </c>
      <c r="G39" s="23">
        <v>78</v>
      </c>
      <c r="H39" s="51">
        <v>82</v>
      </c>
      <c r="I39" s="23">
        <f t="shared" si="1"/>
        <v>160</v>
      </c>
      <c r="J39" s="89"/>
    </row>
    <row r="40" spans="1:10">
      <c r="A40" s="23">
        <v>10</v>
      </c>
      <c r="B40" s="10">
        <v>130</v>
      </c>
      <c r="C40" s="11" t="s">
        <v>39</v>
      </c>
      <c r="D40" s="12" t="s">
        <v>17</v>
      </c>
      <c r="E40" s="25" t="s">
        <v>37</v>
      </c>
      <c r="F40" s="10">
        <v>94</v>
      </c>
      <c r="G40" s="51">
        <v>0</v>
      </c>
      <c r="H40" s="23">
        <v>0</v>
      </c>
      <c r="I40" s="51">
        <f t="shared" si="1"/>
        <v>94</v>
      </c>
      <c r="J40" s="89">
        <f>manche1!H34</f>
        <v>1000</v>
      </c>
    </row>
    <row r="41" spans="1:10">
      <c r="A41" s="23">
        <v>11</v>
      </c>
      <c r="B41" s="10">
        <v>115</v>
      </c>
      <c r="C41" s="11" t="s">
        <v>46</v>
      </c>
      <c r="D41" s="27" t="s">
        <v>24</v>
      </c>
      <c r="E41" s="28" t="s">
        <v>37</v>
      </c>
      <c r="F41" s="23">
        <v>80</v>
      </c>
      <c r="G41" s="23">
        <v>0</v>
      </c>
      <c r="H41" s="51">
        <v>0</v>
      </c>
      <c r="I41" s="23">
        <f t="shared" si="1"/>
        <v>80</v>
      </c>
      <c r="J41" s="57"/>
    </row>
    <row r="42" spans="1:10">
      <c r="A42" s="23">
        <v>12</v>
      </c>
      <c r="B42" s="10">
        <v>116</v>
      </c>
      <c r="C42" s="11" t="s">
        <v>47</v>
      </c>
      <c r="D42" s="12" t="s">
        <v>24</v>
      </c>
      <c r="E42" s="28" t="s">
        <v>37</v>
      </c>
      <c r="F42" s="23">
        <v>78</v>
      </c>
      <c r="G42" s="23">
        <v>0</v>
      </c>
      <c r="H42" s="51">
        <v>0</v>
      </c>
      <c r="I42" s="23">
        <f t="shared" si="1"/>
        <v>78</v>
      </c>
      <c r="J42" s="57"/>
    </row>
    <row r="43" spans="1:10">
      <c r="A43" s="23">
        <v>13</v>
      </c>
      <c r="B43" s="12">
        <v>212</v>
      </c>
      <c r="C43" s="11" t="s">
        <v>48</v>
      </c>
      <c r="D43" s="27" t="s">
        <v>24</v>
      </c>
      <c r="E43" s="28" t="s">
        <v>37</v>
      </c>
      <c r="F43" s="23">
        <v>76</v>
      </c>
      <c r="G43" s="23">
        <v>0</v>
      </c>
      <c r="H43" s="51">
        <v>0</v>
      </c>
      <c r="I43" s="84">
        <f t="shared" si="1"/>
        <v>76</v>
      </c>
      <c r="J43" s="57"/>
    </row>
    <row r="44" spans="1:10">
      <c r="G44" s="45"/>
      <c r="I44" s="23"/>
      <c r="J44" s="57"/>
    </row>
    <row r="45" spans="1:10">
      <c r="A45" s="31" t="s">
        <v>5</v>
      </c>
      <c r="B45" s="8" t="s">
        <v>6</v>
      </c>
      <c r="C45" s="32" t="s">
        <v>7</v>
      </c>
      <c r="D45" s="32" t="s">
        <v>8</v>
      </c>
      <c r="E45" s="8" t="s">
        <v>9</v>
      </c>
      <c r="F45" s="46" t="s">
        <v>70</v>
      </c>
      <c r="G45" s="46" t="s">
        <v>70</v>
      </c>
      <c r="H45" s="46" t="s">
        <v>70</v>
      </c>
      <c r="I45" s="9" t="s">
        <v>74</v>
      </c>
      <c r="J45" s="30" t="s">
        <v>88</v>
      </c>
    </row>
    <row r="46" spans="1:10">
      <c r="A46" s="73">
        <v>1</v>
      </c>
      <c r="B46" s="33">
        <v>201</v>
      </c>
      <c r="C46" s="43" t="s">
        <v>54</v>
      </c>
      <c r="D46" s="42" t="s">
        <v>45</v>
      </c>
      <c r="E46" s="85" t="s">
        <v>55</v>
      </c>
      <c r="F46" s="51">
        <v>100</v>
      </c>
      <c r="G46" s="23">
        <v>100</v>
      </c>
      <c r="H46" s="23">
        <v>97</v>
      </c>
      <c r="I46" s="23">
        <f>G46+F46+H46</f>
        <v>297</v>
      </c>
      <c r="J46" s="89">
        <f>manche1!H48+manche2!H50+manche3!H47</f>
        <v>5000</v>
      </c>
    </row>
    <row r="47" spans="1:10">
      <c r="A47" s="73">
        <v>2</v>
      </c>
      <c r="B47" s="33">
        <v>108</v>
      </c>
      <c r="C47" s="11" t="s">
        <v>63</v>
      </c>
      <c r="D47" s="42" t="s">
        <v>24</v>
      </c>
      <c r="E47" s="85" t="s">
        <v>55</v>
      </c>
      <c r="F47" s="51">
        <v>0</v>
      </c>
      <c r="G47" s="23">
        <v>97</v>
      </c>
      <c r="H47" s="23">
        <v>100</v>
      </c>
      <c r="I47" s="23">
        <f>G47+F47+H47</f>
        <v>197</v>
      </c>
      <c r="J47" s="89">
        <f>manche2!H51+manche3!H46</f>
        <v>3000</v>
      </c>
    </row>
    <row r="48" spans="1:10">
      <c r="A48" s="73">
        <v>3</v>
      </c>
      <c r="B48" s="33">
        <v>200</v>
      </c>
      <c r="C48" s="26" t="s">
        <v>56</v>
      </c>
      <c r="D48" s="27" t="s">
        <v>17</v>
      </c>
      <c r="E48" s="85" t="s">
        <v>55</v>
      </c>
      <c r="F48" s="23">
        <v>97</v>
      </c>
      <c r="G48" s="23">
        <v>0</v>
      </c>
      <c r="H48" s="23">
        <v>0</v>
      </c>
      <c r="I48" s="23">
        <f>G48+F48+H48</f>
        <v>97</v>
      </c>
      <c r="J48" s="57"/>
    </row>
    <row r="49" spans="1:10">
      <c r="G49" s="45"/>
      <c r="I49" s="23"/>
      <c r="J49" s="57"/>
    </row>
    <row r="50" spans="1:10">
      <c r="A50" s="31" t="s">
        <v>5</v>
      </c>
      <c r="B50" s="8" t="s">
        <v>6</v>
      </c>
      <c r="C50" s="32" t="s">
        <v>7</v>
      </c>
      <c r="D50" s="32" t="s">
        <v>8</v>
      </c>
      <c r="E50" s="8" t="s">
        <v>9</v>
      </c>
      <c r="F50" s="46" t="s">
        <v>70</v>
      </c>
      <c r="G50" s="46" t="s">
        <v>70</v>
      </c>
      <c r="H50" s="46" t="s">
        <v>70</v>
      </c>
      <c r="I50" s="9" t="s">
        <v>74</v>
      </c>
      <c r="J50" s="30" t="s">
        <v>88</v>
      </c>
    </row>
    <row r="51" spans="1:10">
      <c r="A51" s="73">
        <v>1</v>
      </c>
      <c r="B51" s="33">
        <v>220</v>
      </c>
      <c r="C51" s="43" t="s">
        <v>64</v>
      </c>
      <c r="D51" s="42" t="s">
        <v>45</v>
      </c>
      <c r="E51" s="44" t="s">
        <v>65</v>
      </c>
      <c r="F51" s="23">
        <v>0</v>
      </c>
      <c r="G51" s="23">
        <v>100</v>
      </c>
      <c r="H51" s="51">
        <v>100</v>
      </c>
      <c r="I51" s="23">
        <f>G51+F51+H51</f>
        <v>200</v>
      </c>
      <c r="J51" s="57"/>
    </row>
  </sheetData>
  <sortState ref="B3:J6">
    <sortCondition descending="1" ref="I3:I6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manche1</vt:lpstr>
      <vt:lpstr>manche2</vt:lpstr>
      <vt:lpstr>manche3</vt:lpstr>
      <vt:lpstr>Points</vt:lpstr>
    </vt:vector>
  </TitlesOfParts>
  <Company>XTR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TOM SING VIEN</dc:creator>
  <cp:lastModifiedBy>P1</cp:lastModifiedBy>
  <dcterms:created xsi:type="dcterms:W3CDTF">2014-07-28T03:51:53Z</dcterms:created>
  <dcterms:modified xsi:type="dcterms:W3CDTF">2014-09-10T20:30:08Z</dcterms:modified>
</cp:coreProperties>
</file>